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2FB6227-94ED-4C2A-B709-ABE198CDE0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4" i="2" l="1"/>
  <c r="B10" i="2"/>
  <c r="B12" i="2"/>
  <c r="B13" i="2"/>
  <c r="B8" i="2"/>
  <c r="B9" i="2"/>
  <c r="B6" i="2"/>
  <c r="B4" i="2"/>
  <c r="B3" i="2"/>
  <c r="B17" i="2"/>
  <c r="B15" i="2"/>
  <c r="B7" i="2" l="1"/>
</calcChain>
</file>

<file path=xl/sharedStrings.xml><?xml version="1.0" encoding="utf-8"?>
<sst xmlns="http://schemas.openxmlformats.org/spreadsheetml/2006/main" count="20" uniqueCount="20">
  <si>
    <t>Наименование</t>
  </si>
  <si>
    <t>Остаток средств (+), перерасход (-)</t>
  </si>
  <si>
    <t>Администрация ООО УК "АГАТ"</t>
  </si>
  <si>
    <t>Сумма задолженности населения</t>
  </si>
  <si>
    <t>РАСХОДЫ , всего</t>
  </si>
  <si>
    <t>Проверка дымоходов и вентканалов в квартирах</t>
  </si>
  <si>
    <t>Поступило денежных средств от населения за содержание жилого помещения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</si>
  <si>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</si>
  <si>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 xml:space="preserve">поступление от арендаторов ООО УФАНЕТ/ ООО КРИСТАЛЛ 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</si>
  <si>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</si>
  <si>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Уборка придомовой территории, транспортные услуги сторонних организаций по очистке дорог, козырьков МКД от снега, сосулек, наледи, уборка л/к, обслуживание контейнерной площадки</t>
  </si>
  <si>
    <t>Отчет ООО УК "АГАТ" за  2023г. о доходах  по содержанию и ремонту общего имущества МКД  по ул. Красная, д. 117/1</t>
  </si>
  <si>
    <t>ремонт инженерной сети электроснабжения, периодические осмотры, испытания электроустановок,  ППР ВРУ</t>
  </si>
  <si>
    <t>гидравлические испытания системы отопления</t>
  </si>
  <si>
    <t xml:space="preserve">ремонт инженерной системы канализации, ХВС, ГВС, отопления и канализации </t>
  </si>
  <si>
    <t>санитарная обработка подвала</t>
  </si>
  <si>
    <t xml:space="preserve">Начисление населению -  по услугам "Содержание жилого помещения", "Уборка лестничных клеток", Тепловизионное обследование </t>
  </si>
  <si>
    <t>общестроительные работы (ремонт и покраска МАФ, ремонт подъездной двери, изготовление и установка решетчатых дверей на спусках в подвал,, покраска газопровода, …)</t>
  </si>
  <si>
    <t>тепловизионное обследование, ремонт межпанельных швов</t>
  </si>
  <si>
    <t>Обслуживание ВДГО (внутридомовое газовое обслуживание), диагностика газопровода для домов старше 30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</si>
</sst>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topLeftCell="A7" zoomScale="90" zoomScaleNormal="90" workbookViewId="0">
      <selection activeCell="B15" sqref="B15"/>
    </sheetView>
  </sheetViews>
  <sheetFormatPr defaultColWidth="8.85546875" defaultRowHeight="18.75" x14ac:dyDescent="0.3"/>
  <cols>
    <col min="1" max="1" width="95.42578125" style="5" customWidth="1"/>
    <col min="2" max="2" width="26" style="5" customWidth="1"/>
    <col min="3" max="16384" width="8.85546875" style="5"/>
  </cols>
  <sheetData>
    <row r="1" spans="1:2" ht="39.6" customHeight="1" x14ac:dyDescent="0.3">
      <c r="A1" s="22" t="s">
        <v>11</v>
      </c>
      <c r="B1" s="22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6" customHeight="1" x14ac:dyDescent="0.3">
      <c r="A3" s="16" t="s">
        <v>16</v>
      </c>
      <c r="B3" s="11">
        <f>825693+20000.4</f>
        <v>845693.4</v>
      </c>
    </row>
    <row r="4" spans="1:2" s="3" customFormat="1" ht="33" customHeight="1" x14ac:dyDescent="0.3">
      <c r="A4" s="16" t="s">
        <v>6</v>
      </c>
      <c r="B4" s="11">
        <f>802744+19667</f>
        <v>822411</v>
      </c>
    </row>
    <row r="5" spans="1:2" s="3" customFormat="1" x14ac:dyDescent="0.3">
      <c r="A5" s="21" t="s">
        <v>8</v>
      </c>
      <c r="B5" s="20">
        <v>5040</v>
      </c>
    </row>
    <row r="6" spans="1:2" s="6" customFormat="1" ht="21.6" customHeight="1" x14ac:dyDescent="0.3">
      <c r="A6" s="15" t="s">
        <v>3</v>
      </c>
      <c r="B6" s="17">
        <f>45051+333</f>
        <v>45384</v>
      </c>
    </row>
    <row r="7" spans="1:2" s="3" customFormat="1" ht="28.15" customHeight="1" x14ac:dyDescent="0.3">
      <c r="A7" s="9" t="s">
        <v>4</v>
      </c>
      <c r="B7" s="10">
        <f>SUM(B8:B18)</f>
        <v>838483.1</v>
      </c>
    </row>
    <row r="8" spans="1:2" s="8" customFormat="1" ht="58.5" customHeight="1" x14ac:dyDescent="0.3">
      <c r="A8" s="18" t="s">
        <v>17</v>
      </c>
      <c r="B8" s="14">
        <f>2706.95+2987.14+3724.97+871.9+537.8+693.67+722.18+1015.99</f>
        <v>13260.599999999999</v>
      </c>
    </row>
    <row r="9" spans="1:2" s="8" customFormat="1" ht="29.25" customHeight="1" x14ac:dyDescent="0.3">
      <c r="A9" s="18" t="s">
        <v>18</v>
      </c>
      <c r="B9" s="14">
        <f>20000+22750</f>
        <v>42750</v>
      </c>
    </row>
    <row r="10" spans="1:2" s="8" customFormat="1" ht="25.5" customHeight="1" x14ac:dyDescent="0.3">
      <c r="A10" s="7" t="s">
        <v>14</v>
      </c>
      <c r="B10" s="14">
        <f>5730.68+1035.86+16172.18+3600.6+6766.48+6900.05+16734.8+4337.19+5084.84+1799.67+1725.15+3064+5462.35+2066.72</f>
        <v>80480.570000000007</v>
      </c>
    </row>
    <row r="11" spans="1:2" s="8" customFormat="1" ht="25.5" customHeight="1" x14ac:dyDescent="0.3">
      <c r="A11" s="12" t="s">
        <v>13</v>
      </c>
      <c r="B11" s="14">
        <v>2474.19</v>
      </c>
    </row>
    <row r="12" spans="1:2" s="8" customFormat="1" ht="40.5" customHeight="1" x14ac:dyDescent="0.3">
      <c r="A12" s="12" t="s">
        <v>12</v>
      </c>
      <c r="B12" s="14">
        <f>909.18</f>
        <v>909.18</v>
      </c>
    </row>
    <row r="13" spans="1:2" s="8" customFormat="1" ht="22.5" customHeight="1" x14ac:dyDescent="0.3">
      <c r="A13" s="12" t="s">
        <v>15</v>
      </c>
      <c r="B13" s="14">
        <f>562.26+1815.3</f>
        <v>2377.56</v>
      </c>
    </row>
    <row r="14" spans="1:2" ht="44.25" customHeight="1" x14ac:dyDescent="0.3">
      <c r="A14" s="4" t="s">
        <v>19</v>
      </c>
      <c r="B14" s="19">
        <f>14339+13200</f>
        <v>27539</v>
      </c>
    </row>
    <row r="15" spans="1:2" s="8" customFormat="1" ht="83.25" customHeight="1" x14ac:dyDescent="0.3">
      <c r="A15" s="12" t="s">
        <v>9</v>
      </c>
      <c r="B15" s="14">
        <f>42612+15220+251617</f>
        <v>309449</v>
      </c>
    </row>
    <row r="16" spans="1:2" s="8" customFormat="1" ht="28.9" customHeight="1" x14ac:dyDescent="0.3">
      <c r="A16" s="12" t="s">
        <v>5</v>
      </c>
      <c r="B16" s="14">
        <v>27000</v>
      </c>
    </row>
    <row r="17" spans="1:2" s="8" customFormat="1" ht="61.5" customHeight="1" x14ac:dyDescent="0.3">
      <c r="A17" s="12" t="s">
        <v>10</v>
      </c>
      <c r="B17" s="14">
        <f>115620+11643</f>
        <v>127263</v>
      </c>
    </row>
    <row r="18" spans="1:2" s="3" customFormat="1" ht="58.5" customHeight="1" x14ac:dyDescent="0.3">
      <c r="A18" s="4" t="s">
        <v>7</v>
      </c>
      <c r="B18" s="13">
        <v>204980</v>
      </c>
    </row>
    <row r="19" spans="1:2" s="3" customFormat="1" ht="18" customHeight="1" x14ac:dyDescent="0.3">
      <c r="A19" s="6"/>
      <c r="B19" s="6"/>
    </row>
    <row r="20" spans="1:2" s="3" customFormat="1" x14ac:dyDescent="0.3">
      <c r="A20" s="23" t="s">
        <v>2</v>
      </c>
      <c r="B20" s="23"/>
    </row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</sheetData>
  <mergeCells count="2">
    <mergeCell ref="A1:B1"/>
    <mergeCell ref="A20:B20"/>
  </mergeCells>
  <pageMargins left="0.70866141732283472" right="0" top="0.74803149606299213" bottom="0.35433070866141736" header="0.31496062992125984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2024-02-15T05:22:37Z</dcterms:modified>
</cp:coreProperties>
</file>