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42FE971-3F5B-4258-A39A-B46BC08AB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8" i="2" l="1"/>
  <c r="B17" i="2"/>
  <c r="B20" i="2"/>
  <c r="B19" i="2"/>
  <c r="B24" i="2"/>
  <c r="B23" i="2"/>
  <c r="B5" i="2"/>
  <c r="B4" i="2"/>
  <c r="B12" i="2" l="1"/>
</calcChain>
</file>

<file path=xl/sharedStrings.xml><?xml version="1.0" encoding="utf-8"?>
<sst xmlns="http://schemas.openxmlformats.org/spreadsheetml/2006/main" count="26" uniqueCount="22">
  <si>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</si>
  <si>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</si>
  <si>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</si>
  <si>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</si>
  <si>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</si>
  <si>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</si>
  <si>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</si>
  <si>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ОДН по холодному водоснабжению по нормативу</t>
  </si>
  <si>
    <t>ОДН по водоотведению и очистке стоков по нормативу</t>
  </si>
  <si>
    <t>ОДН по горячему водоснабжению по нормативу</t>
  </si>
  <si>
    <t>ОДН по электроснабжению по нормативу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</si>
  <si>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</si>
  <si>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ремонт, гидравлические испытания системы отопления</t>
  </si>
  <si>
    <t>дезинфекция подвала</t>
  </si>
  <si>
    <t>Отчет ООО УК "АГАТ" за  2022г. о доходах  по содержанию и ремонту общего имущества МКД  по ул. Интернациональная, д. 108</t>
  </si>
  <si>
    <t>поступление от арендаторов ООО УФАНЕТ</t>
  </si>
  <si>
    <t>Начисление населению -  по услуге "Содержание жилого помещения", "Уборка лестничных клеток", Замена деревянных оконных и дверных блоков  в МОП</t>
  </si>
  <si>
    <t>Техническое обслуживание внутридомовых инженерных сетей ХВС, ГВС,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</si>
  <si>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ремонт инженерных сетей электроснабжения, периодические осмотры, испытания электроустановок, ППР ВРУ</t>
  </si>
  <si>
    <t>общестроительные работы (частичный ремонт кровли, установка окон в местах МОП)</t>
  </si>
  <si>
    <t>ремонт инженерных сетей (системы ГВС, ХВС, канализации, поверка счетчика ГВС, ...)</t>
  </si>
  <si>
    <t>Уборка придомовой территории, транспортные услуги сторонних организаций по очистке дорог от снега, заготовке песка, уборка л/к, обслуживание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</si>
</sst>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2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topLeftCell="A16" zoomScale="90" zoomScaleNormal="90" workbookViewId="0">
      <selection activeCell="A26" sqref="A26:XFD26"/>
    </sheetView>
  </sheetViews>
  <sheetFormatPr defaultColWidth="8.85546875" defaultRowHeight="18.75" x14ac:dyDescent="0.3"/>
  <cols>
    <col min="1" max="1" width="98.140625" style="6" customWidth="1"/>
    <col min="2" max="2" width="26" style="6" customWidth="1"/>
    <col min="3" max="16384" width="8.85546875" style="6"/>
  </cols>
  <sheetData>
    <row r="1" spans="1:2" ht="54" customHeight="1" x14ac:dyDescent="0.3">
      <c r="A1" s="23" t="s">
        <v>14</v>
      </c>
      <c r="B1" s="23"/>
    </row>
    <row r="2" spans="1:2" ht="12" customHeight="1" x14ac:dyDescent="0.3">
      <c r="A2" s="1"/>
      <c r="B2" s="1"/>
    </row>
    <row r="3" spans="1:2" s="4" customFormat="1" ht="40.15" customHeight="1" x14ac:dyDescent="0.3">
      <c r="A3" s="2" t="s">
        <v>0</v>
      </c>
      <c r="B3" s="3" t="s">
        <v>1</v>
      </c>
    </row>
    <row r="4" spans="1:2" s="4" customFormat="1" ht="60.75" customHeight="1" x14ac:dyDescent="0.3">
      <c r="A4" s="18" t="s">
        <v>16</v>
      </c>
      <c r="B4" s="14">
        <f>344210+136108.74</f>
        <v>480318.74</v>
      </c>
    </row>
    <row r="5" spans="1:2" s="4" customFormat="1" ht="24.6" customHeight="1" x14ac:dyDescent="0.3">
      <c r="A5" s="13" t="s">
        <v>3</v>
      </c>
      <c r="B5" s="14">
        <f>326904+124606.04</f>
        <v>451510.04</v>
      </c>
    </row>
    <row r="6" spans="1:2" s="4" customFormat="1" ht="24" customHeight="1" x14ac:dyDescent="0.3">
      <c r="A6" s="19" t="s">
        <v>7</v>
      </c>
      <c r="B6" s="20">
        <v>4699.3599999999997</v>
      </c>
    </row>
    <row r="7" spans="1:2" s="4" customFormat="1" ht="24" customHeight="1" x14ac:dyDescent="0.3">
      <c r="A7" s="19" t="s">
        <v>8</v>
      </c>
      <c r="B7" s="20">
        <v>6581.26</v>
      </c>
    </row>
    <row r="8" spans="1:2" s="4" customFormat="1" ht="24" customHeight="1" x14ac:dyDescent="0.3">
      <c r="A8" s="19" t="s">
        <v>9</v>
      </c>
      <c r="B8" s="20">
        <v>22191.21</v>
      </c>
    </row>
    <row r="9" spans="1:2" s="4" customFormat="1" ht="24" customHeight="1" x14ac:dyDescent="0.3">
      <c r="A9" s="19" t="s">
        <v>10</v>
      </c>
      <c r="B9" s="22">
        <v>3724.73</v>
      </c>
    </row>
    <row r="10" spans="1:2" s="4" customFormat="1" ht="21.6" customHeight="1" x14ac:dyDescent="0.3">
      <c r="A10" s="21" t="s">
        <v>15</v>
      </c>
      <c r="B10" s="21">
        <v>1440</v>
      </c>
    </row>
    <row r="11" spans="1:2" s="4" customFormat="1" ht="27" customHeight="1" x14ac:dyDescent="0.3">
      <c r="A11" s="13" t="s">
        <v>4</v>
      </c>
      <c r="B11" s="14">
        <v>329542</v>
      </c>
    </row>
    <row r="12" spans="1:2" s="4" customFormat="1" ht="28.9" customHeight="1" x14ac:dyDescent="0.3">
      <c r="A12" s="11" t="s">
        <v>5</v>
      </c>
      <c r="B12" s="12">
        <f>SUM(B13:B25)</f>
        <v>552345.19999999995</v>
      </c>
    </row>
    <row r="13" spans="1:2" s="4" customFormat="1" ht="24" customHeight="1" x14ac:dyDescent="0.3">
      <c r="A13" s="19" t="s">
        <v>7</v>
      </c>
      <c r="B13" s="20">
        <v>4699.3599999999997</v>
      </c>
    </row>
    <row r="14" spans="1:2" s="4" customFormat="1" ht="24" customHeight="1" x14ac:dyDescent="0.3">
      <c r="A14" s="19" t="s">
        <v>8</v>
      </c>
      <c r="B14" s="20">
        <v>6581.26</v>
      </c>
    </row>
    <row r="15" spans="1:2" s="4" customFormat="1" ht="24" customHeight="1" x14ac:dyDescent="0.3">
      <c r="A15" s="19" t="s">
        <v>9</v>
      </c>
      <c r="B15" s="20">
        <v>22191.21</v>
      </c>
    </row>
    <row r="16" spans="1:2" s="4" customFormat="1" ht="24" customHeight="1" x14ac:dyDescent="0.3">
      <c r="A16" s="19" t="s">
        <v>10</v>
      </c>
      <c r="B16" s="22">
        <v>3724.73</v>
      </c>
    </row>
    <row r="17" spans="1:2" s="4" customFormat="1" ht="24" customHeight="1" x14ac:dyDescent="0.3">
      <c r="A17" s="19" t="s">
        <v>19</v>
      </c>
      <c r="B17" s="22">
        <f>169051+5086.05+2578.21+3691.29</f>
        <v>180406.55</v>
      </c>
    </row>
    <row r="18" spans="1:2" s="8" customFormat="1" ht="28.9" customHeight="1" x14ac:dyDescent="0.3">
      <c r="A18" s="9" t="s">
        <v>12</v>
      </c>
      <c r="B18" s="9">
        <f>514.2+2876.53+1082.46</f>
        <v>4473.1900000000005</v>
      </c>
    </row>
    <row r="19" spans="1:2" s="10" customFormat="1" ht="38.25" customHeight="1" x14ac:dyDescent="0.3">
      <c r="A19" s="15" t="s">
        <v>20</v>
      </c>
      <c r="B19" s="9">
        <f>3498.24+1500+1071.88+6503.17+5841.16+6195.16+838.37</f>
        <v>25447.98</v>
      </c>
    </row>
    <row r="20" spans="1:2" s="10" customFormat="1" ht="35.25" customHeight="1" x14ac:dyDescent="0.3">
      <c r="A20" s="15" t="s">
        <v>18</v>
      </c>
      <c r="B20" s="17">
        <f>638.4+8995.37</f>
        <v>9633.77</v>
      </c>
    </row>
    <row r="21" spans="1:2" s="10" customFormat="1" ht="30.75" customHeight="1" x14ac:dyDescent="0.3">
      <c r="A21" s="15" t="s">
        <v>13</v>
      </c>
      <c r="B21" s="9">
        <v>271.14999999999998</v>
      </c>
    </row>
    <row r="22" spans="1:2" s="10" customFormat="1" ht="30" customHeight="1" x14ac:dyDescent="0.3">
      <c r="A22" s="15" t="s">
        <v>6</v>
      </c>
      <c r="B22" s="17">
        <v>12000</v>
      </c>
    </row>
    <row r="23" spans="1:2" s="10" customFormat="1" ht="76.5" customHeight="1" x14ac:dyDescent="0.3">
      <c r="A23" s="15" t="s">
        <v>17</v>
      </c>
      <c r="B23" s="17">
        <f>21324+6058+109435+1237</f>
        <v>138054</v>
      </c>
    </row>
    <row r="24" spans="1:2" s="10" customFormat="1" ht="53.25" customHeight="1" x14ac:dyDescent="0.3">
      <c r="A24" s="15" t="s">
        <v>21</v>
      </c>
      <c r="B24" s="17">
        <f>645+65580</f>
        <v>66225</v>
      </c>
    </row>
    <row r="25" spans="1:2" s="4" customFormat="1" ht="42.6" customHeight="1" x14ac:dyDescent="0.3">
      <c r="A25" s="5" t="s">
        <v>11</v>
      </c>
      <c r="B25" s="16">
        <v>78637</v>
      </c>
    </row>
    <row r="26" spans="1:2" s="4" customFormat="1" ht="32.25" customHeight="1" x14ac:dyDescent="0.3">
      <c r="A26" s="7"/>
      <c r="B26" s="7"/>
    </row>
    <row r="27" spans="1:2" s="4" customFormat="1" x14ac:dyDescent="0.3">
      <c r="A27" s="24" t="s">
        <v>2</v>
      </c>
      <c r="B27" s="24"/>
    </row>
    <row r="28" spans="1:2" s="4" customFormat="1" x14ac:dyDescent="0.3"/>
    <row r="29" spans="1:2" s="4" customFormat="1" x14ac:dyDescent="0.3"/>
    <row r="30" spans="1:2" s="4" customFormat="1" x14ac:dyDescent="0.3"/>
    <row r="31" spans="1:2" s="4" customFormat="1" x14ac:dyDescent="0.3"/>
    <row r="32" spans="1: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</sheetData>
  <mergeCells count="2">
    <mergeCell ref="A1:B1"/>
    <mergeCell ref="A27:B27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2023-03-06T07:46:35Z</dcterms:modified>
</cp:coreProperties>
</file>