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D0717C8A-DBD9-4096-8E04-495549A10A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год" sheetId="2" r:id="rId1"/>
  </sheets>
  <calcPr calcId="191029"/>
</workbook>
</file>

<file path=xl/calcChain.xml><?xml version="1.0" encoding="utf-8"?>
<calcChain xmlns="http://schemas.openxmlformats.org/spreadsheetml/2006/main">
  <c r="B20" i="2" l="1"/>
  <c r="B14" i="2"/>
  <c r="B15" i="2"/>
  <c r="B16" i="2"/>
  <c r="B18" i="2"/>
  <c r="B17" i="2"/>
  <c r="B22" i="2"/>
  <c r="B10" i="2" l="1"/>
</calcChain>
</file>

<file path=xl/sharedStrings.xml><?xml version="1.0" encoding="utf-8"?>
<sst xmlns="http://schemas.openxmlformats.org/spreadsheetml/2006/main" count="25" uniqueCount="22">
  <si>
    <t>Наименование</t>
  </si>
  <si>
    <t>Остаток средств (+), перерасход (-)</t>
  </si>
  <si>
    <t>Администрация ООО УК "АГАТ"</t>
  </si>
  <si>
    <t xml:space="preserve">Поступило денежных средств от населения, руб. </t>
  </si>
  <si>
    <t>Сумма задолженности населения</t>
  </si>
  <si>
    <t>РАСХОДЫ , всего</t>
  </si>
  <si>
    <t>Проверка дымоходов и вентканалов в квартирах</t>
  </si>
  <si>
    <t>Начисление населению -  по услугам "Содержание жилого помещения", "Уборка лестничных клеток"</t>
  </si>
  <si>
    <t>ОДН по холодному водоснабжению по нормативу</t>
  </si>
  <si>
    <t>ОДН по водоотведению и очистке стоков по нормативу</t>
  </si>
  <si>
    <t>ОДН по электроснабжению по нормативу</t>
  </si>
  <si>
    <t>Обслуживание ВДГО (внутридомовое газовое обслуживание)</t>
  </si>
  <si>
    <t>Управление жилищным фондом, расходы по начислению и сбору платежей за ЖКУ, регистрация граждан, паспортный стол, расходы на программное обеспечение</t>
  </si>
  <si>
    <t>Поступило от арендаторов настенного пространства ООО УФАНЕТ/  ООО КРИСТАЛЛ</t>
  </si>
  <si>
    <t>дезинфекция подвала</t>
  </si>
  <si>
    <t>Отчет ООО УК "АГАТ" за  2022г. о доходах  по содержанию и ремонту общего имущества МКД  по ул. Пионерская, д. 61</t>
  </si>
  <si>
    <t>Техническое обслуживание внутридомовых инженерных сетей ХВС, ЦО, канализации, электроснабжения, выполнение заявок населения, содержание аварийно-диспетчерской службы, обработка МОП (места общего пользования) антиковидными средствами</t>
  </si>
  <si>
    <t>ремонт инженерной сети отопления, гидравлические испытания системы отопления, поверка теплосчетчика,…</t>
  </si>
  <si>
    <t>кровельные работы, ремонт, устранение протечек кровли</t>
  </si>
  <si>
    <t>общестроительные работы (ремонт и покраска МАФ, побелка бордюр, изготовление урн, скамеек, утепление подъездных дверей, ремонт подвального козырька, регулировка окон в 5 подъезде, установка окон, монтаж кранов для полива…)</t>
  </si>
  <si>
    <t>ремонт системы электроснабжения, замена светильников в подъездах, ремонт электрощитовых, периодические осмотры, испытания электроустановок, ППР ВРУ</t>
  </si>
  <si>
    <t>Уборка придомовой территории, транспортные услуги сторонних организаций по очистке дорог, кровли от снега, наледи и сосулек, уборка л/к, обслуживание контейнерной площадки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</si>
</sst>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/>
    <xf numFmtId="0" fontId="4" fillId="0" borderId="1" xfId="0" applyFont="1" applyBorder="1" applyAlignment="1">
      <alignment wrapText="1"/>
    </xf>
    <xf numFmtId="0" fontId="4" fillId="0" borderId="0" xfId="0" applyFont="1"/>
    <xf numFmtId="0" fontId="3" fillId="2" borderId="0" xfId="0" applyFont="1" applyFill="1"/>
    <xf numFmtId="0" fontId="5" fillId="0" borderId="0" xfId="0" applyFont="1"/>
    <xf numFmtId="0" fontId="6" fillId="0" borderId="1" xfId="0" applyFont="1" applyBorder="1"/>
    <xf numFmtId="0" fontId="7" fillId="0" borderId="0" xfId="0" applyFont="1"/>
    <xf numFmtId="0" fontId="2" fillId="0" borderId="1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left"/>
    </xf>
    <xf numFmtId="2" fontId="2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wrapText="1"/>
    </xf>
    <xf numFmtId="2" fontId="4" fillId="0" borderId="1" xfId="0" applyNumberFormat="1" applyFont="1" applyBorder="1"/>
    <xf numFmtId="2" fontId="3" fillId="0" borderId="1" xfId="0" applyNumberFormat="1" applyFont="1" applyBorder="1"/>
    <xf numFmtId="2" fontId="6" fillId="0" borderId="1" xfId="0" applyNumberFormat="1" applyFont="1" applyBorder="1"/>
    <xf numFmtId="0" fontId="2" fillId="2" borderId="2" xfId="0" applyFont="1" applyFill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2" fontId="2" fillId="2" borderId="1" xfId="0" applyNumberFormat="1" applyFont="1" applyFill="1" applyBorder="1" applyAlignment="1">
      <alignment horizontal="right"/>
    </xf>
    <xf numFmtId="0" fontId="3" fillId="0" borderId="2" xfId="0" applyFont="1" applyBorder="1" applyAlignment="1">
      <alignment horizontal="left"/>
    </xf>
    <xf numFmtId="2" fontId="3" fillId="0" borderId="1" xfId="0" applyNumberFormat="1" applyFont="1" applyBorder="1" applyAlignment="1">
      <alignment horizontal="right"/>
    </xf>
    <xf numFmtId="0" fontId="4" fillId="0" borderId="1" xfId="0" applyFont="1" applyBorder="1"/>
    <xf numFmtId="0" fontId="1" fillId="0" borderId="0" xfId="0" applyFont="1" applyAlignment="1">
      <alignment horizontal="center" wrapText="1"/>
    </xf>
    <xf numFmtId="0" fontId="2" fillId="0" borderId="3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6"/>
  <sheetViews>
    <sheetView tabSelected="1" zoomScale="90" zoomScaleNormal="90" workbookViewId="0">
      <selection activeCell="A3" sqref="A3:XFD3"/>
    </sheetView>
  </sheetViews>
  <sheetFormatPr defaultColWidth="8.85546875" defaultRowHeight="18.75" x14ac:dyDescent="0.3"/>
  <cols>
    <col min="1" max="1" width="98.140625" style="5" customWidth="1"/>
    <col min="2" max="2" width="26" style="5" customWidth="1"/>
    <col min="3" max="16384" width="8.85546875" style="5"/>
  </cols>
  <sheetData>
    <row r="1" spans="1:2" ht="45.6" customHeight="1" x14ac:dyDescent="0.3">
      <c r="A1" s="24" t="s">
        <v>15</v>
      </c>
      <c r="B1" s="24"/>
    </row>
    <row r="2" spans="1:2" s="3" customFormat="1" ht="40.15" customHeight="1" x14ac:dyDescent="0.3">
      <c r="A2" s="1" t="s">
        <v>0</v>
      </c>
      <c r="B2" s="2" t="s">
        <v>1</v>
      </c>
    </row>
    <row r="3" spans="1:2" s="3" customFormat="1" ht="40.9" customHeight="1" x14ac:dyDescent="0.3">
      <c r="A3" s="19" t="s">
        <v>7</v>
      </c>
      <c r="B3" s="13">
        <v>2837466</v>
      </c>
    </row>
    <row r="4" spans="1:2" s="3" customFormat="1" ht="24.6" customHeight="1" x14ac:dyDescent="0.3">
      <c r="A4" s="12" t="s">
        <v>3</v>
      </c>
      <c r="B4" s="13">
        <v>2839752</v>
      </c>
    </row>
    <row r="5" spans="1:2" s="3" customFormat="1" ht="46.5" customHeight="1" x14ac:dyDescent="0.3">
      <c r="A5" s="19" t="s">
        <v>13</v>
      </c>
      <c r="B5" s="13">
        <v>5040</v>
      </c>
    </row>
    <row r="6" spans="1:2" s="3" customFormat="1" ht="21" customHeight="1" x14ac:dyDescent="0.3">
      <c r="A6" s="21" t="s">
        <v>8</v>
      </c>
      <c r="B6" s="22">
        <v>18387.419999999998</v>
      </c>
    </row>
    <row r="7" spans="1:2" s="3" customFormat="1" ht="21" customHeight="1" x14ac:dyDescent="0.3">
      <c r="A7" s="21" t="s">
        <v>9</v>
      </c>
      <c r="B7" s="22">
        <v>12876.47</v>
      </c>
    </row>
    <row r="8" spans="1:2" s="3" customFormat="1" ht="21" customHeight="1" x14ac:dyDescent="0.3">
      <c r="A8" s="21" t="s">
        <v>10</v>
      </c>
      <c r="B8" s="22">
        <v>39815.96</v>
      </c>
    </row>
    <row r="9" spans="1:2" s="6" customFormat="1" ht="26.45" customHeight="1" x14ac:dyDescent="0.3">
      <c r="A9" s="18" t="s">
        <v>4</v>
      </c>
      <c r="B9" s="20">
        <v>101059</v>
      </c>
    </row>
    <row r="10" spans="1:2" s="3" customFormat="1" ht="26.45" customHeight="1" x14ac:dyDescent="0.3">
      <c r="A10" s="10" t="s">
        <v>5</v>
      </c>
      <c r="B10" s="11">
        <f>SUM(B11:B23)</f>
        <v>2825300.81</v>
      </c>
    </row>
    <row r="11" spans="1:2" s="3" customFormat="1" ht="21" customHeight="1" x14ac:dyDescent="0.3">
      <c r="A11" s="21" t="s">
        <v>8</v>
      </c>
      <c r="B11" s="22">
        <v>18387.419999999998</v>
      </c>
    </row>
    <row r="12" spans="1:2" s="3" customFormat="1" ht="21" customHeight="1" x14ac:dyDescent="0.3">
      <c r="A12" s="21" t="s">
        <v>9</v>
      </c>
      <c r="B12" s="22">
        <v>12876.47</v>
      </c>
    </row>
    <row r="13" spans="1:2" s="3" customFormat="1" ht="21" customHeight="1" x14ac:dyDescent="0.3">
      <c r="A13" s="21" t="s">
        <v>10</v>
      </c>
      <c r="B13" s="22">
        <v>39815.96</v>
      </c>
    </row>
    <row r="14" spans="1:2" s="7" customFormat="1" ht="56.25" customHeight="1" x14ac:dyDescent="0.3">
      <c r="A14" s="4" t="s">
        <v>19</v>
      </c>
      <c r="B14" s="15">
        <f>1051.99+5426.42+1737.6+1579.74+1333.95+13500+3631.35+1594.76+1345.1+132164</f>
        <v>163364.91</v>
      </c>
    </row>
    <row r="15" spans="1:2" s="7" customFormat="1" ht="21" customHeight="1" x14ac:dyDescent="0.3">
      <c r="A15" s="14" t="s">
        <v>18</v>
      </c>
      <c r="B15" s="15">
        <f>3759.6+7350+78058.81+1800+2800+1800+5250+34962+8400</f>
        <v>144180.41</v>
      </c>
    </row>
    <row r="16" spans="1:2" s="7" customFormat="1" ht="42" customHeight="1" x14ac:dyDescent="0.3">
      <c r="A16" s="4" t="s">
        <v>17</v>
      </c>
      <c r="B16" s="15">
        <f>2313.07+4839.76+34232+6323.08+5843.55+32868.35+6185.47+4671.22+8730.11</f>
        <v>106006.61</v>
      </c>
    </row>
    <row r="17" spans="1:2" s="7" customFormat="1" ht="36" customHeight="1" x14ac:dyDescent="0.3">
      <c r="A17" s="4" t="s">
        <v>20</v>
      </c>
      <c r="B17" s="15">
        <f>4034.05+8776.41+497.41+5605.69+5619.95+7896.08+37610.52+4442.23+499.91</f>
        <v>74982.249999999985</v>
      </c>
    </row>
    <row r="18" spans="1:2" s="7" customFormat="1" ht="21" customHeight="1" x14ac:dyDescent="0.3">
      <c r="A18" s="8" t="s">
        <v>14</v>
      </c>
      <c r="B18" s="15">
        <f>4683.58+3071.2</f>
        <v>7754.78</v>
      </c>
    </row>
    <row r="19" spans="1:2" ht="25.9" customHeight="1" x14ac:dyDescent="0.3">
      <c r="A19" s="23" t="s">
        <v>11</v>
      </c>
      <c r="B19" s="23">
        <v>20119</v>
      </c>
    </row>
    <row r="20" spans="1:2" s="9" customFormat="1" ht="80.25" customHeight="1" x14ac:dyDescent="0.3">
      <c r="A20" s="14" t="s">
        <v>16</v>
      </c>
      <c r="B20" s="17">
        <f>6804+846544+50764+144047</f>
        <v>1048159</v>
      </c>
    </row>
    <row r="21" spans="1:2" s="9" customFormat="1" ht="24.6" customHeight="1" x14ac:dyDescent="0.3">
      <c r="A21" s="14" t="s">
        <v>6</v>
      </c>
      <c r="B21" s="17">
        <v>58950</v>
      </c>
    </row>
    <row r="22" spans="1:2" s="9" customFormat="1" ht="57" customHeight="1" x14ac:dyDescent="0.3">
      <c r="A22" s="14" t="s">
        <v>21</v>
      </c>
      <c r="B22" s="17">
        <f>195672+372036</f>
        <v>567708</v>
      </c>
    </row>
    <row r="23" spans="1:2" s="3" customFormat="1" ht="42.6" customHeight="1" x14ac:dyDescent="0.3">
      <c r="A23" s="4" t="s">
        <v>12</v>
      </c>
      <c r="B23" s="16">
        <v>562996</v>
      </c>
    </row>
    <row r="24" spans="1:2" s="3" customFormat="1" x14ac:dyDescent="0.3">
      <c r="A24" s="25" t="s">
        <v>2</v>
      </c>
      <c r="B24" s="25"/>
    </row>
    <row r="25" spans="1:2" s="3" customFormat="1" x14ac:dyDescent="0.3"/>
    <row r="26" spans="1:2" s="3" customFormat="1" x14ac:dyDescent="0.3"/>
  </sheetData>
  <mergeCells count="2">
    <mergeCell ref="A1:B1"/>
    <mergeCell ref="A24:B24"/>
  </mergeCells>
  <pageMargins left="0.51181102362204722" right="0" top="0.35433070866141736" bottom="0.35433070866141736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2023-03-06T07:50:58Z</dcterms:modified>
</cp:coreProperties>
</file>