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E7B6238C-0017-4C23-A733-C095EC9C18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20" i="2" l="1"/>
  <c r="B17" i="2"/>
  <c r="B14" i="2"/>
  <c r="B15" i="2"/>
  <c r="B16" i="2"/>
  <c r="B18" i="2"/>
  <c r="B23" i="2"/>
  <c r="B10" i="2" l="1"/>
</calcChain>
</file>

<file path=xl/sharedStrings.xml><?xml version="1.0" encoding="utf-8"?>
<sst xmlns="http://schemas.openxmlformats.org/spreadsheetml/2006/main" count="26" uniqueCount="23">
  <si>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</si>
  <si>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</si>
  <si>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</si>
  <si>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</si>
  <si>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</si>
  <si>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</si>
  <si>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ОДН по холодному водоснабжению по нормативу</t>
  </si>
  <si>
    <t>ОДН по водоотведению и очистке стоков по нормативу</t>
  </si>
  <si>
    <t>ОДН по электроснабжению по нормативу</t>
  </si>
  <si>
    <t>Обслуживание ВДГО (внутридомовое газовое обслуживание)</t>
  </si>
  <si>
    <t>Проверка дымоходов и вентканалов</t>
  </si>
  <si>
    <t>дезинсекция, дератизация подвала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</si>
  <si>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</si>
  <si>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Начисление населению -  по услуге "Содержание жилого помещения", "Уборка лестничных клеток"</t>
  </si>
  <si>
    <t>техническое обслуживание домофонов</t>
  </si>
  <si>
    <t>Отчет ООО УК "АГАТ" за  2022г. о доходах  по содержанию и ремонту общего имущества МКД  по ул. Морозова, д. 7Д</t>
  </si>
  <si>
    <t>Техническое обслуживание внутридомовых инженерных сетей ХВС, канализации, электроснабжения, повысительных насосных станций,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</si>
  <si>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>кровельные работы, утепление фановой трубы на чердаке, ремонт водоотливной системы на кровле, удлинение вытяжной трубы на кровле, установка козырьков на вытяжных трубах, устранение протечки кровли, частичный ремонт снегозадержания…</t>
  </si>
  <si>
    <t>поступление от арендаторов ООО УФАНЕТ/ООО КРИСТАЛЛ</t>
  </si>
  <si>
    <t>ремонт инженерных сетей ХВС, канализации, ремонт повысительной насосной станции, монтаж кранов для полива …</t>
  </si>
  <si>
    <t>общестроительные работы (ремонт и покраска МАФ,бордюр, ремонт козырька над подъездом, скамеек, урн, ливневых желобов у отмостки, покраска подъездных дверей, ремонт входных групп, монтаж ковриков в тамбуре …)</t>
  </si>
  <si>
    <t>ремонт сети электроснабжения, канализации, ремонт фонарей уличного освещения, замена светильников в подъезде, ППР ВРУ…</t>
  </si>
  <si>
    <t>Уборка придомовой территории, транспортные услуги сторонних организаций по очистке дорог, кровли от снега, сосулек и наледи, заготовке песка,  уборка л/к, обслуживание контейнерной площадки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</si>
</sst>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1" xfId="0" applyFont="1" applyBorder="1"/>
    <xf numFmtId="0" fontId="6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2" fontId="3" fillId="0" borderId="1" xfId="0" applyNumberFormat="1" applyFont="1" applyBorder="1"/>
    <xf numFmtId="2" fontId="5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"/>
  <sheetViews>
    <sheetView tabSelected="1" zoomScale="90" zoomScaleNormal="90" workbookViewId="0">
      <selection activeCell="A3" sqref="A3:XFD3"/>
    </sheetView>
  </sheetViews>
  <sheetFormatPr defaultColWidth="8.85546875" defaultRowHeight="18.75" x14ac:dyDescent="0.3"/>
  <cols>
    <col min="1" max="1" width="97.140625" style="5" customWidth="1"/>
    <col min="2" max="2" width="26" style="5" customWidth="1"/>
    <col min="3" max="16384" width="8.85546875" style="5"/>
  </cols>
  <sheetData>
    <row r="1" spans="1:2" ht="54" customHeight="1" x14ac:dyDescent="0.3">
      <c r="A1" s="25" t="s">
        <v>15</v>
      </c>
      <c r="B1" s="25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36.6" customHeight="1" x14ac:dyDescent="0.3">
      <c r="A3" s="18" t="s">
        <v>13</v>
      </c>
      <c r="B3" s="12">
        <v>4081508</v>
      </c>
    </row>
    <row r="4" spans="1:2" s="3" customFormat="1" ht="22.9" customHeight="1" x14ac:dyDescent="0.3">
      <c r="A4" s="11" t="s">
        <v>3</v>
      </c>
      <c r="B4" s="12">
        <v>4042983</v>
      </c>
    </row>
    <row r="5" spans="1:2" s="3" customFormat="1" ht="23.45" customHeight="1" x14ac:dyDescent="0.3">
      <c r="A5" s="21" t="s">
        <v>18</v>
      </c>
      <c r="B5" s="14">
        <v>5040</v>
      </c>
    </row>
    <row r="6" spans="1:2" s="3" customFormat="1" ht="21.6" customHeight="1" x14ac:dyDescent="0.3">
      <c r="A6" s="19" t="s">
        <v>6</v>
      </c>
      <c r="B6" s="20">
        <v>23601.06</v>
      </c>
    </row>
    <row r="7" spans="1:2" s="3" customFormat="1" ht="21.6" customHeight="1" x14ac:dyDescent="0.3">
      <c r="A7" s="19" t="s">
        <v>7</v>
      </c>
      <c r="B7" s="20">
        <v>16529.060000000001</v>
      </c>
    </row>
    <row r="8" spans="1:2" s="3" customFormat="1" ht="21.6" customHeight="1" x14ac:dyDescent="0.3">
      <c r="A8" s="19" t="s">
        <v>8</v>
      </c>
      <c r="B8" s="20">
        <v>204311.42</v>
      </c>
    </row>
    <row r="9" spans="1:2" s="6" customFormat="1" ht="25.15" customHeight="1" x14ac:dyDescent="0.3">
      <c r="A9" s="16" t="s">
        <v>4</v>
      </c>
      <c r="B9" s="17">
        <v>235570</v>
      </c>
    </row>
    <row r="10" spans="1:2" s="3" customFormat="1" ht="27.6" customHeight="1" x14ac:dyDescent="0.3">
      <c r="A10" s="9" t="s">
        <v>5</v>
      </c>
      <c r="B10" s="10">
        <f>SUM(B11:B24)</f>
        <v>4650253.6500000004</v>
      </c>
    </row>
    <row r="11" spans="1:2" s="3" customFormat="1" ht="22.15" customHeight="1" x14ac:dyDescent="0.3">
      <c r="A11" s="19" t="s">
        <v>6</v>
      </c>
      <c r="B11" s="20">
        <v>23601.06</v>
      </c>
    </row>
    <row r="12" spans="1:2" s="3" customFormat="1" ht="22.15" customHeight="1" x14ac:dyDescent="0.3">
      <c r="A12" s="19" t="s">
        <v>7</v>
      </c>
      <c r="B12" s="20">
        <v>16529.060000000001</v>
      </c>
    </row>
    <row r="13" spans="1:2" s="3" customFormat="1" ht="22.15" customHeight="1" x14ac:dyDescent="0.3">
      <c r="A13" s="19" t="s">
        <v>8</v>
      </c>
      <c r="B13" s="20">
        <v>204311.42</v>
      </c>
    </row>
    <row r="14" spans="1:2" s="3" customFormat="1" ht="66.75" customHeight="1" x14ac:dyDescent="0.3">
      <c r="A14" s="23" t="s">
        <v>20</v>
      </c>
      <c r="B14" s="20">
        <f>16912.07+16277.11+3011.91+4101.37+14216.78+2608.26+2360.51+16168.98+12855.38</f>
        <v>88512.37000000001</v>
      </c>
    </row>
    <row r="15" spans="1:2" s="3" customFormat="1" ht="76.5" customHeight="1" x14ac:dyDescent="0.3">
      <c r="A15" s="24" t="s">
        <v>17</v>
      </c>
      <c r="B15" s="21">
        <f>1253.19+4200+3150+1050+1050+2100+13450+3168+21340.37+2100+86394.89</f>
        <v>139256.45000000001</v>
      </c>
    </row>
    <row r="16" spans="1:2" s="3" customFormat="1" ht="37.5" customHeight="1" x14ac:dyDescent="0.3">
      <c r="A16" s="13" t="s">
        <v>19</v>
      </c>
      <c r="B16" s="7">
        <f>2178.56+901.72+1680.46+7606.04+1019.7+1015.99+3621.73+5894.26+6032.44+2246.79+6125.64</f>
        <v>38323.33</v>
      </c>
    </row>
    <row r="17" spans="1:2" s="3" customFormat="1" ht="36.75" customHeight="1" x14ac:dyDescent="0.3">
      <c r="A17" s="13" t="s">
        <v>21</v>
      </c>
      <c r="B17" s="7">
        <f>347.15+1414.65+7088.4</f>
        <v>8850.2000000000007</v>
      </c>
    </row>
    <row r="18" spans="1:2" s="3" customFormat="1" ht="21.6" customHeight="1" x14ac:dyDescent="0.3">
      <c r="A18" s="7" t="s">
        <v>11</v>
      </c>
      <c r="B18" s="22">
        <f>10577.4*3+15690.2+633.36</f>
        <v>48055.759999999995</v>
      </c>
    </row>
    <row r="19" spans="1:2" s="3" customFormat="1" ht="21.6" customHeight="1" x14ac:dyDescent="0.3">
      <c r="A19" s="7" t="s">
        <v>14</v>
      </c>
      <c r="B19" s="22">
        <v>3700</v>
      </c>
    </row>
    <row r="20" spans="1:2" s="8" customFormat="1" ht="74.25" customHeight="1" x14ac:dyDescent="0.3">
      <c r="A20" s="13" t="s">
        <v>16</v>
      </c>
      <c r="B20" s="15">
        <f>11752+1467678+79351+187549</f>
        <v>1746330</v>
      </c>
    </row>
    <row r="21" spans="1:2" ht="18.600000000000001" customHeight="1" x14ac:dyDescent="0.3">
      <c r="A21" s="22" t="s">
        <v>9</v>
      </c>
      <c r="B21" s="22">
        <v>63734</v>
      </c>
    </row>
    <row r="22" spans="1:2" ht="21" customHeight="1" x14ac:dyDescent="0.3">
      <c r="A22" s="22" t="s">
        <v>10</v>
      </c>
      <c r="B22" s="22">
        <v>109800</v>
      </c>
    </row>
    <row r="23" spans="1:2" s="8" customFormat="1" ht="52.5" customHeight="1" x14ac:dyDescent="0.3">
      <c r="A23" s="13" t="s">
        <v>22</v>
      </c>
      <c r="B23" s="15">
        <f>467364+661860</f>
        <v>1129224</v>
      </c>
    </row>
    <row r="24" spans="1:2" s="3" customFormat="1" ht="37.15" customHeight="1" x14ac:dyDescent="0.3">
      <c r="A24" s="4" t="s">
        <v>12</v>
      </c>
      <c r="B24" s="14">
        <v>1030026</v>
      </c>
    </row>
    <row r="25" spans="1:2" s="3" customFormat="1" ht="32.25" customHeight="1" x14ac:dyDescent="0.3">
      <c r="A25" s="6"/>
      <c r="B25" s="6"/>
    </row>
    <row r="26" spans="1:2" s="3" customFormat="1" x14ac:dyDescent="0.3">
      <c r="A26" s="26" t="s">
        <v>2</v>
      </c>
      <c r="B26" s="26"/>
    </row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  <row r="31" spans="1:2" s="3" customFormat="1" x14ac:dyDescent="0.3"/>
    <row r="32" spans="1:2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</sheetData>
  <mergeCells count="2">
    <mergeCell ref="A1:B1"/>
    <mergeCell ref="A26:B26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2023-03-06T07:50:30Z</dcterms:modified>
</cp:coreProperties>
</file>