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19440" windowHeight="9000" activeTab="0"/>
  </bookViews>
  <sheets>
    <sheet name="Прил. 1  доходы" sheetId="1" r:id="rId1"/>
  </sheets>
  <definedNames/>
  <calcPr fullCalcOnLoad="1"/>
</workbook>
</file>

<file path=xl/sharedStrings.xml><?xml version="1.0" encoding="utf-8"?>
<sst xmlns="http://schemas.openxmlformats.org/spreadsheetml/2006/main" count="139" uniqueCount="125">
  <si>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</si>
  <si>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</si>
  <si>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</si>
  <si>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</si>
  <si>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</si>
  <si>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</si>
  <si>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</si>
  <si>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</si>
  <si>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 xml:space="preserve">НАЛОГИ НА ПРИБЫЛЬ, ДОХОДЫ
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</si>
  <si>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</si>
  <si>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</si>
  <si>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</si>
  <si>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</si>
  <si>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</si>
  <si>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</si>
  <si>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</si>
  <si>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</si>
  <si>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</si>
  <si>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</si>
  <si>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</si>
  <si>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</si>
  <si>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</si>
  <si>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</si>
  <si>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</si>
  <si>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</si>
  <si>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</si>
  <si>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</si>
  <si>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</si>
  <si>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</si>
  <si>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</si>
  <si>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</si>
  <si>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</si>
  <si>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</si>
  <si>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</si>
  <si>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</si>
  <si>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</si>
  <si>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</si>
  <si>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</si>
  <si>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</si>
  <si>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</si>
  <si>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</si>
  <si>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</si>
  <si>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</si>
  <si>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</si>
  <si>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</si>
  <si>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</si>
  <si>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</si>
  <si>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</si>
  <si>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</si>
  <si>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</si>
  <si>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</si>
  <si>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</si>
  <si>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</si>
  <si>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</si>
  <si>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</si>
  <si>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</si>
  <si>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</si>
  <si>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</si>
  <si>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</si>
  <si>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</si>
  <si>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</si>
  <si>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</si>
  <si>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</si>
  <si>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</si>
  <si>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</si>
  <si>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</si>
  <si>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</si>
  <si>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</si>
  <si>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</si>
  <si>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</si>
  <si>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</si>
  <si>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</si>
  <si>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</si>
  <si>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</si>
  <si>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</si>
  <si>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</si>
  <si>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2 00 0000 00 0000 000</t>
  </si>
  <si>
    <t>БЕЗВОЗМЕЗДНЫЕ ПОСТУПЛЕНИЯ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</si>
  <si>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</si>
  <si>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</si>
  <si>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пруд (средства бюджета РФ)</t>
  </si>
  <si>
    <t>2 02 49999 13 0000 150</t>
  </si>
  <si>
    <t>Прочие межбюджетные трансферты, передаваемые бюджетам городских поселений</t>
  </si>
  <si>
    <t>пруд (средства бюджета РБ)</t>
  </si>
  <si>
    <t>2 02 49999 13 5527 150</t>
  </si>
  <si>
    <t>государственная поддержка малого и среднего предпринимательства в субъектах Российской Федерации</t>
  </si>
  <si>
    <t>2 02 49999 13 5555 150</t>
  </si>
  <si>
    <t>реализация программ формирования современной городской среды</t>
  </si>
  <si>
    <t>2 02 49999 13 7216 150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</si>
  <si>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</si>
  <si>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2 02 49999 13 7231 150</t>
  </si>
  <si>
    <t>мероприятия по улучшению систем наружного освещения населенных пунктов Республики Башкортостан</t>
  </si>
  <si>
    <t>2 02 49999 13 7247 150</t>
  </si>
  <si>
    <t>ППМИ РБ</t>
  </si>
  <si>
    <t>2 02 49999 13 7249 150</t>
  </si>
  <si>
    <t>поддержка мероприятий муниципальных программ развития субъектов малого и среднего предпринимательства</t>
  </si>
  <si>
    <t>2 07 0501013 0000 150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</si>
  <si>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</si>
  <si>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2 07 0503013 6100 150</t>
  </si>
  <si>
    <t>Прочие безвозмездные поступления в бюджеты городских поселений</t>
  </si>
  <si>
    <t>Прочие поступления (Таврос)</t>
  </si>
  <si>
    <t>2 07 0503013 6200 150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</si>
  <si>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</si>
  <si>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2 07 0503013 6300 150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</si>
  <si>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</si>
  <si>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2 02 9005413 0000 150</t>
  </si>
  <si>
    <t>Прочие безвозмездные поступления в бюджеты городских поселений от бюджетов муниципальных районов</t>
  </si>
  <si>
    <t>числе на проектирование и изыскательские работы для размещение автомобильной стоянки по ул.Войкова в районе городского пруда – 500 000,00 руб., на ремонт тротуаров – 3 903 279,84 руб., на тех надзор за прудом - 2376649,77 руб.</t>
  </si>
  <si>
    <t xml:space="preserve">Доходы бюджета городского поселения город Белебей муниципального района Белебеевский район Республики Башкортостан  по кодам классификации  доходов бюджетов за 2020 год
</t>
  </si>
  <si>
    <t>Приложение 1</t>
  </si>
  <si>
    <t xml:space="preserve">"Об утверждении отчета об исполнении бюджета городского поселения город Белебей  </t>
  </si>
  <si>
    <t>муниципального района Белебеевский район Республики Башкортостан за 2020 год"</t>
  </si>
  <si>
    <t xml:space="preserve">Сумма (рублей) </t>
  </si>
  <si>
    <t>1 14 02053 13 0000 440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</si>
  <si>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</si>
  <si>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</si>
  <si>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</si>
  <si>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
</t>
  </si>
  <si>
    <t>1 16 10032 13 0000 140</t>
  </si>
  <si>
    <t>1 16 10123 01 0131 140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</si>
  <si>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</si>
  <si>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1 16 10123 01 0000 140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</si>
  <si>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</si>
  <si>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</si>
  <si>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"___" __________ 2021 года № 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</si>
</sst>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Calibri"/>
      <family val="2"/>
    </font>
    <font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Calibri"/>
      <family val="2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44" fillId="0" borderId="0" xfId="0" applyFont="1" applyAlignment="1">
      <alignment/>
    </xf>
    <xf numFmtId="3" fontId="5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vertical="top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 quotePrefix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49" fontId="3" fillId="0" borderId="10" xfId="54" applyNumberFormat="1" applyFont="1" applyBorder="1" applyAlignment="1">
      <alignment horizontal="left" vertical="center" shrinkToFit="1"/>
      <protection/>
    </xf>
    <xf numFmtId="0" fontId="2" fillId="0" borderId="0" xfId="0" applyFont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70" zoomScaleNormal="70" zoomScalePageLayoutView="0" workbookViewId="0" topLeftCell="A1">
      <selection activeCell="A4" sqref="A4:C4"/>
    </sheetView>
  </sheetViews>
  <sheetFormatPr defaultColWidth="9.140625" defaultRowHeight="15"/>
  <cols>
    <col min="1" max="1" width="28.28125" style="21" customWidth="1"/>
    <col min="2" max="2" width="55.00390625" style="21" customWidth="1"/>
    <col min="3" max="3" width="19.28125" style="22" customWidth="1"/>
    <col min="4" max="16384" width="9.140625" style="2" customWidth="1"/>
  </cols>
  <sheetData>
    <row r="1" spans="1:3" s="23" customFormat="1" ht="18.75">
      <c r="A1" s="31" t="s">
        <v>109</v>
      </c>
      <c r="B1" s="31"/>
      <c r="C1" s="31"/>
    </row>
    <row r="2" spans="1:3" s="23" customFormat="1" ht="18.75">
      <c r="A2" s="31" t="s">
        <v>0</v>
      </c>
      <c r="B2" s="31"/>
      <c r="C2" s="31"/>
    </row>
    <row r="3" spans="1:3" s="23" customFormat="1" ht="18.75">
      <c r="A3" s="31" t="s">
        <v>1</v>
      </c>
      <c r="B3" s="31"/>
      <c r="C3" s="31"/>
    </row>
    <row r="4" spans="1:3" s="23" customFormat="1" ht="18.75">
      <c r="A4" s="32" t="s">
        <v>124</v>
      </c>
      <c r="B4" s="32"/>
      <c r="C4" s="32"/>
    </row>
    <row r="5" spans="1:3" s="23" customFormat="1" ht="18.75">
      <c r="A5" s="31" t="s">
        <v>110</v>
      </c>
      <c r="B5" s="31"/>
      <c r="C5" s="31"/>
    </row>
    <row r="6" spans="1:3" s="23" customFormat="1" ht="18.75">
      <c r="A6" s="31" t="s">
        <v>111</v>
      </c>
      <c r="B6" s="31"/>
      <c r="C6" s="31"/>
    </row>
    <row r="7" spans="3:8" s="1" customFormat="1" ht="18.75">
      <c r="C7" s="24"/>
      <c r="F7" s="27"/>
      <c r="G7" s="27"/>
      <c r="H7" s="27"/>
    </row>
    <row r="8" spans="1:3" ht="72" customHeight="1">
      <c r="A8" s="30" t="s">
        <v>108</v>
      </c>
      <c r="B8" s="30"/>
      <c r="C8" s="30"/>
    </row>
    <row r="9" spans="1:3" ht="131.25">
      <c r="A9" s="3" t="s">
        <v>2</v>
      </c>
      <c r="B9" s="3" t="s">
        <v>3</v>
      </c>
      <c r="C9" s="4" t="s">
        <v>112</v>
      </c>
    </row>
    <row r="10" spans="1:3" ht="18.75">
      <c r="A10" s="5">
        <v>1</v>
      </c>
      <c r="B10" s="5">
        <v>2</v>
      </c>
      <c r="C10" s="6">
        <v>3</v>
      </c>
    </row>
    <row r="11" spans="1:3" s="9" customFormat="1" ht="18.75">
      <c r="A11" s="7"/>
      <c r="B11" s="8" t="s">
        <v>4</v>
      </c>
      <c r="C11" s="25">
        <f>C12+C56</f>
        <v>499249297.65</v>
      </c>
    </row>
    <row r="12" spans="1:3" s="9" customFormat="1" ht="17.25" customHeight="1">
      <c r="A12" s="10" t="s">
        <v>5</v>
      </c>
      <c r="B12" s="8" t="s">
        <v>6</v>
      </c>
      <c r="C12" s="25">
        <f>C13+C18+C24+C27+C32+C40+C42+C47</f>
        <v>179412183.38999996</v>
      </c>
    </row>
    <row r="13" spans="1:3" ht="18.75" customHeight="1">
      <c r="A13" s="10" t="s">
        <v>7</v>
      </c>
      <c r="B13" s="8" t="s">
        <v>8</v>
      </c>
      <c r="C13" s="25">
        <f>C14</f>
        <v>68129973.04</v>
      </c>
    </row>
    <row r="14" spans="1:3" ht="18.75">
      <c r="A14" s="11" t="s">
        <v>9</v>
      </c>
      <c r="B14" s="12" t="s">
        <v>10</v>
      </c>
      <c r="C14" s="20">
        <f>C15+C16+C17</f>
        <v>68129973.04</v>
      </c>
    </row>
    <row r="15" spans="1:3" ht="131.25">
      <c r="A15" s="11" t="s">
        <v>11</v>
      </c>
      <c r="B15" s="12" t="s">
        <v>12</v>
      </c>
      <c r="C15" s="20">
        <f>66978124.38+78763.15+92558.34+2803.5</f>
        <v>67152249.37</v>
      </c>
    </row>
    <row r="16" spans="1:3" ht="171" customHeight="1">
      <c r="A16" s="11" t="s">
        <v>13</v>
      </c>
      <c r="B16" s="12" t="s">
        <v>14</v>
      </c>
      <c r="C16" s="20">
        <f>627498.35+14677.08+1222.69</f>
        <v>643398.1199999999</v>
      </c>
    </row>
    <row r="17" spans="1:3" ht="75">
      <c r="A17" s="11" t="s">
        <v>15</v>
      </c>
      <c r="B17" s="12" t="s">
        <v>16</v>
      </c>
      <c r="C17" s="20">
        <f>324430.97+3814.69+6079.89</f>
        <v>334325.55</v>
      </c>
    </row>
    <row r="18" spans="1:3" ht="57.75" customHeight="1">
      <c r="A18" s="10" t="s">
        <v>17</v>
      </c>
      <c r="B18" s="8" t="s">
        <v>18</v>
      </c>
      <c r="C18" s="25">
        <f>SUM(C20:C23)</f>
        <v>6899178.21</v>
      </c>
    </row>
    <row r="19" spans="1:3" ht="56.25">
      <c r="A19" s="11" t="s">
        <v>19</v>
      </c>
      <c r="B19" s="12" t="s">
        <v>20</v>
      </c>
      <c r="C19" s="20">
        <f>SUM(C20:C23)</f>
        <v>6899178.21</v>
      </c>
    </row>
    <row r="20" spans="1:3" ht="183" customHeight="1">
      <c r="A20" s="11" t="s">
        <v>21</v>
      </c>
      <c r="B20" s="12" t="s">
        <v>22</v>
      </c>
      <c r="C20" s="20">
        <v>3182161.46</v>
      </c>
    </row>
    <row r="21" spans="1:3" ht="225" customHeight="1">
      <c r="A21" s="11" t="s">
        <v>23</v>
      </c>
      <c r="B21" s="12" t="s">
        <v>24</v>
      </c>
      <c r="C21" s="20">
        <v>22761.12</v>
      </c>
    </row>
    <row r="22" spans="1:3" ht="183.75" customHeight="1">
      <c r="A22" s="11" t="s">
        <v>25</v>
      </c>
      <c r="B22" s="12" t="s">
        <v>26</v>
      </c>
      <c r="C22" s="20">
        <v>4280901.22</v>
      </c>
    </row>
    <row r="23" spans="1:3" ht="183.75" customHeight="1">
      <c r="A23" s="11" t="s">
        <v>122</v>
      </c>
      <c r="B23" s="12" t="s">
        <v>123</v>
      </c>
      <c r="C23" s="20">
        <v>-586645.59</v>
      </c>
    </row>
    <row r="24" spans="1:3" ht="22.5" customHeight="1">
      <c r="A24" s="10" t="s">
        <v>27</v>
      </c>
      <c r="B24" s="8" t="s">
        <v>28</v>
      </c>
      <c r="C24" s="25">
        <f>C25</f>
        <v>258628.51</v>
      </c>
    </row>
    <row r="25" spans="1:3" ht="18.75">
      <c r="A25" s="11" t="s">
        <v>29</v>
      </c>
      <c r="B25" s="12" t="s">
        <v>30</v>
      </c>
      <c r="C25" s="20">
        <f>C26</f>
        <v>258628.51</v>
      </c>
    </row>
    <row r="26" spans="1:3" ht="18.75">
      <c r="A26" s="11" t="s">
        <v>31</v>
      </c>
      <c r="B26" s="12" t="s">
        <v>30</v>
      </c>
      <c r="C26" s="20">
        <f>298337.84-42034.33+2325</f>
        <v>258628.51</v>
      </c>
    </row>
    <row r="27" spans="1:3" ht="20.25" customHeight="1">
      <c r="A27" s="10" t="s">
        <v>32</v>
      </c>
      <c r="B27" s="8" t="s">
        <v>33</v>
      </c>
      <c r="C27" s="25">
        <f>C28+C29</f>
        <v>51545296.839999996</v>
      </c>
    </row>
    <row r="28" spans="1:3" ht="93.75">
      <c r="A28" s="11" t="s">
        <v>34</v>
      </c>
      <c r="B28" s="12" t="s">
        <v>35</v>
      </c>
      <c r="C28" s="20">
        <f>12063797.84+119003.3</f>
        <v>12182801.14</v>
      </c>
    </row>
    <row r="29" spans="1:3" ht="18.75">
      <c r="A29" s="11" t="s">
        <v>36</v>
      </c>
      <c r="B29" s="12" t="s">
        <v>37</v>
      </c>
      <c r="C29" s="20">
        <f>C31+C30</f>
        <v>39362495.699999996</v>
      </c>
    </row>
    <row r="30" spans="1:3" ht="54" customHeight="1">
      <c r="A30" s="11" t="s">
        <v>38</v>
      </c>
      <c r="B30" s="12" t="s">
        <v>39</v>
      </c>
      <c r="C30" s="20">
        <f>28051531.7+90215.74+4947-272</f>
        <v>28146422.439999998</v>
      </c>
    </row>
    <row r="31" spans="1:3" ht="75">
      <c r="A31" s="11" t="s">
        <v>40</v>
      </c>
      <c r="B31" s="12" t="s">
        <v>41</v>
      </c>
      <c r="C31" s="20">
        <f>11059101.34+156971.92</f>
        <v>11216073.26</v>
      </c>
    </row>
    <row r="32" spans="1:3" ht="75" customHeight="1">
      <c r="A32" s="10" t="s">
        <v>42</v>
      </c>
      <c r="B32" s="8" t="s">
        <v>43</v>
      </c>
      <c r="C32" s="25">
        <f>C33+C37</f>
        <v>20019932.61</v>
      </c>
    </row>
    <row r="33" spans="1:3" ht="128.25" customHeight="1">
      <c r="A33" s="11" t="s">
        <v>44</v>
      </c>
      <c r="B33" s="12" t="s">
        <v>45</v>
      </c>
      <c r="C33" s="20">
        <f>C34+C35</f>
        <v>19244823.53</v>
      </c>
    </row>
    <row r="34" spans="1:3" ht="131.25">
      <c r="A34" s="11" t="s">
        <v>46</v>
      </c>
      <c r="B34" s="12" t="s">
        <v>47</v>
      </c>
      <c r="C34" s="20">
        <v>15485703.09</v>
      </c>
    </row>
    <row r="35" spans="1:3" ht="56.25">
      <c r="A35" s="11" t="s">
        <v>48</v>
      </c>
      <c r="B35" s="12" t="s">
        <v>49</v>
      </c>
      <c r="C35" s="20">
        <v>3759120.44</v>
      </c>
    </row>
    <row r="36" spans="1:3" ht="93.75">
      <c r="A36" s="11" t="s">
        <v>50</v>
      </c>
      <c r="B36" s="12" t="s">
        <v>51</v>
      </c>
      <c r="C36" s="20"/>
    </row>
    <row r="37" spans="1:3" ht="150">
      <c r="A37" s="11" t="s">
        <v>52</v>
      </c>
      <c r="B37" s="12" t="s">
        <v>53</v>
      </c>
      <c r="C37" s="20">
        <f>C38+C39</f>
        <v>775109.08</v>
      </c>
    </row>
    <row r="38" spans="1:3" ht="75">
      <c r="A38" s="13" t="s">
        <v>54</v>
      </c>
      <c r="B38" s="12" t="s">
        <v>55</v>
      </c>
      <c r="C38" s="20">
        <v>8690</v>
      </c>
    </row>
    <row r="39" spans="1:3" ht="131.25">
      <c r="A39" s="11" t="s">
        <v>56</v>
      </c>
      <c r="B39" s="12" t="s">
        <v>57</v>
      </c>
      <c r="C39" s="20">
        <f>295525.11+470893.97</f>
        <v>766419.08</v>
      </c>
    </row>
    <row r="40" spans="1:3" ht="39" customHeight="1">
      <c r="A40" s="10" t="s">
        <v>58</v>
      </c>
      <c r="B40" s="8" t="s">
        <v>59</v>
      </c>
      <c r="C40" s="25">
        <f>C41</f>
        <v>77778.64</v>
      </c>
    </row>
    <row r="41" spans="1:3" ht="75">
      <c r="A41" s="11" t="s">
        <v>60</v>
      </c>
      <c r="B41" s="12" t="s">
        <v>61</v>
      </c>
      <c r="C41" s="20">
        <v>77778.64</v>
      </c>
    </row>
    <row r="42" spans="1:3" ht="38.25" customHeight="1">
      <c r="A42" s="10" t="s">
        <v>62</v>
      </c>
      <c r="B42" s="8" t="s">
        <v>63</v>
      </c>
      <c r="C42" s="25">
        <f>SUM(C43:C46)</f>
        <v>32033121.57</v>
      </c>
    </row>
    <row r="43" spans="1:3" ht="150">
      <c r="A43" s="11" t="s">
        <v>64</v>
      </c>
      <c r="B43" s="12" t="s">
        <v>65</v>
      </c>
      <c r="C43" s="20">
        <v>22750484.23</v>
      </c>
    </row>
    <row r="44" spans="1:3" ht="75">
      <c r="A44" s="11" t="s">
        <v>66</v>
      </c>
      <c r="B44" s="12" t="s">
        <v>67</v>
      </c>
      <c r="C44" s="20">
        <v>8241141.77</v>
      </c>
    </row>
    <row r="45" spans="1:3" ht="129" customHeight="1">
      <c r="A45" s="11" t="s">
        <v>68</v>
      </c>
      <c r="B45" s="12" t="s">
        <v>69</v>
      </c>
      <c r="C45" s="20">
        <v>961055.57</v>
      </c>
    </row>
    <row r="46" spans="1:3" ht="129" customHeight="1">
      <c r="A46" s="11" t="s">
        <v>113</v>
      </c>
      <c r="B46" s="12" t="s">
        <v>114</v>
      </c>
      <c r="C46" s="20">
        <v>80440</v>
      </c>
    </row>
    <row r="47" spans="1:3" ht="37.5">
      <c r="A47" s="10" t="s">
        <v>70</v>
      </c>
      <c r="B47" s="8" t="s">
        <v>71</v>
      </c>
      <c r="C47" s="25">
        <f>SUM(C48:C55)</f>
        <v>448273.97</v>
      </c>
    </row>
    <row r="48" spans="1:3" ht="150">
      <c r="A48" s="11" t="s">
        <v>115</v>
      </c>
      <c r="B48" s="12" t="s">
        <v>116</v>
      </c>
      <c r="C48" s="20">
        <v>9000</v>
      </c>
    </row>
    <row r="49" spans="1:3" ht="131.25">
      <c r="A49" s="11" t="s">
        <v>72</v>
      </c>
      <c r="B49" s="12" t="s">
        <v>73</v>
      </c>
      <c r="C49" s="20">
        <v>111808.77</v>
      </c>
    </row>
    <row r="50" spans="1:3" ht="75">
      <c r="A50" s="11" t="s">
        <v>74</v>
      </c>
      <c r="B50" s="12" t="s">
        <v>75</v>
      </c>
      <c r="C50" s="20">
        <v>86223.65</v>
      </c>
    </row>
    <row r="51" spans="1:3" ht="150">
      <c r="A51" s="26" t="s">
        <v>118</v>
      </c>
      <c r="B51" s="12" t="s">
        <v>117</v>
      </c>
      <c r="C51" s="20">
        <v>6800</v>
      </c>
    </row>
    <row r="52" spans="1:3" ht="131.25">
      <c r="A52" s="26" t="s">
        <v>119</v>
      </c>
      <c r="B52" s="12" t="s">
        <v>120</v>
      </c>
      <c r="C52" s="20">
        <v>500</v>
      </c>
    </row>
    <row r="53" spans="1:3" ht="131.25">
      <c r="A53" s="26" t="s">
        <v>121</v>
      </c>
      <c r="B53" s="12" t="s">
        <v>120</v>
      </c>
      <c r="C53" s="20">
        <v>230241.55</v>
      </c>
    </row>
    <row r="54" spans="1:3" ht="131.25">
      <c r="A54" s="26" t="s">
        <v>121</v>
      </c>
      <c r="B54" s="12" t="s">
        <v>120</v>
      </c>
      <c r="C54" s="20">
        <v>200</v>
      </c>
    </row>
    <row r="55" spans="1:3" ht="131.25">
      <c r="A55" s="26" t="s">
        <v>121</v>
      </c>
      <c r="B55" s="12" t="s">
        <v>120</v>
      </c>
      <c r="C55" s="20">
        <v>3500</v>
      </c>
    </row>
    <row r="56" spans="1:3" s="9" customFormat="1" ht="23.25" customHeight="1">
      <c r="A56" s="14" t="s">
        <v>76</v>
      </c>
      <c r="B56" s="8" t="s">
        <v>77</v>
      </c>
      <c r="C56" s="25">
        <f>SUM(C57:C69)</f>
        <v>319837114.26000005</v>
      </c>
    </row>
    <row r="57" spans="1:4" s="9" customFormat="1" ht="131.25">
      <c r="A57" s="15" t="s">
        <v>78</v>
      </c>
      <c r="B57" s="16" t="s">
        <v>79</v>
      </c>
      <c r="C57" s="20">
        <v>85000000</v>
      </c>
      <c r="D57" s="17" t="s">
        <v>80</v>
      </c>
    </row>
    <row r="58" spans="1:4" s="9" customFormat="1" ht="56.25">
      <c r="A58" s="15" t="s">
        <v>81</v>
      </c>
      <c r="B58" s="18" t="s">
        <v>82</v>
      </c>
      <c r="C58" s="20">
        <v>146078800</v>
      </c>
      <c r="D58" s="17" t="s">
        <v>83</v>
      </c>
    </row>
    <row r="59" spans="1:4" s="9" customFormat="1" ht="56.25">
      <c r="A59" s="15" t="s">
        <v>84</v>
      </c>
      <c r="B59" s="18" t="s">
        <v>82</v>
      </c>
      <c r="C59" s="20">
        <v>2769254.99</v>
      </c>
      <c r="D59" s="17" t="s">
        <v>85</v>
      </c>
    </row>
    <row r="60" spans="1:4" s="9" customFormat="1" ht="56.25">
      <c r="A60" s="11" t="s">
        <v>86</v>
      </c>
      <c r="B60" s="13" t="s">
        <v>82</v>
      </c>
      <c r="C60" s="20">
        <v>29806766.17</v>
      </c>
      <c r="D60" s="17" t="s">
        <v>87</v>
      </c>
    </row>
    <row r="61" spans="1:4" s="9" customFormat="1" ht="56.25">
      <c r="A61" s="15" t="s">
        <v>88</v>
      </c>
      <c r="B61" s="18" t="s">
        <v>82</v>
      </c>
      <c r="C61" s="20">
        <v>37155978.99</v>
      </c>
      <c r="D61" s="17" t="s">
        <v>89</v>
      </c>
    </row>
    <row r="62" spans="1:4" s="9" customFormat="1" ht="56.25">
      <c r="A62" s="11" t="s">
        <v>90</v>
      </c>
      <c r="B62" s="13" t="s">
        <v>82</v>
      </c>
      <c r="C62" s="20"/>
      <c r="D62" s="17" t="s">
        <v>91</v>
      </c>
    </row>
    <row r="63" spans="1:4" s="9" customFormat="1" ht="56.25">
      <c r="A63" s="15" t="s">
        <v>92</v>
      </c>
      <c r="B63" s="13" t="s">
        <v>82</v>
      </c>
      <c r="C63" s="20">
        <v>745953.16</v>
      </c>
      <c r="D63" s="17" t="s">
        <v>93</v>
      </c>
    </row>
    <row r="64" spans="1:4" s="9" customFormat="1" ht="56.25">
      <c r="A64" s="15" t="s">
        <v>94</v>
      </c>
      <c r="B64" s="18" t="s">
        <v>82</v>
      </c>
      <c r="C64" s="20">
        <v>5420657.34</v>
      </c>
      <c r="D64" s="17" t="s">
        <v>95</v>
      </c>
    </row>
    <row r="65" spans="1:4" s="9" customFormat="1" ht="131.25">
      <c r="A65" s="11" t="s">
        <v>96</v>
      </c>
      <c r="B65" s="18" t="s">
        <v>97</v>
      </c>
      <c r="C65" s="20">
        <v>901370</v>
      </c>
      <c r="D65" s="17"/>
    </row>
    <row r="66" spans="1:4" s="9" customFormat="1" ht="37.5">
      <c r="A66" s="11" t="s">
        <v>98</v>
      </c>
      <c r="B66" s="13" t="s">
        <v>99</v>
      </c>
      <c r="C66" s="20">
        <v>4803497</v>
      </c>
      <c r="D66" s="17" t="s">
        <v>100</v>
      </c>
    </row>
    <row r="67" spans="1:4" s="9" customFormat="1" ht="37.5">
      <c r="A67" s="11" t="s">
        <v>101</v>
      </c>
      <c r="B67" s="13" t="s">
        <v>99</v>
      </c>
      <c r="C67" s="20">
        <v>150000</v>
      </c>
      <c r="D67" s="17" t="s">
        <v>102</v>
      </c>
    </row>
    <row r="68" spans="1:4" s="9" customFormat="1" ht="37.5">
      <c r="A68" s="11" t="s">
        <v>103</v>
      </c>
      <c r="B68" s="13" t="s">
        <v>99</v>
      </c>
      <c r="C68" s="20">
        <v>224907</v>
      </c>
      <c r="D68" s="17" t="s">
        <v>104</v>
      </c>
    </row>
    <row r="69" spans="1:23" ht="56.25">
      <c r="A69" s="15" t="s">
        <v>105</v>
      </c>
      <c r="B69" s="19" t="s">
        <v>106</v>
      </c>
      <c r="C69" s="20">
        <v>6779929.61</v>
      </c>
      <c r="D69" s="28" t="s">
        <v>107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3" ht="18.75" hidden="1">
      <c r="A70" s="11"/>
      <c r="B70" s="12"/>
      <c r="C70" s="20"/>
    </row>
    <row r="71" spans="1:3" ht="18.75" hidden="1">
      <c r="A71" s="11"/>
      <c r="B71" s="12"/>
      <c r="C71" s="20"/>
    </row>
  </sheetData>
  <sheetProtection/>
  <mergeCells count="9">
    <mergeCell ref="F7:H7"/>
    <mergeCell ref="D69:W69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cp:lastPrinted>2021-04-27T05:18:59Z</cp:lastPrinted>
  <dcterms:created xsi:type="dcterms:W3CDTF">2021-04-06T07:50:37Z</dcterms:created>
  <dcterms:modified xsi:type="dcterms:W3CDTF">2021-04-27T05:19:53Z</dcterms:modified>
  <cp:category/>
  <cp:version/>
  <cp:contentType/>
  <cp:contentStatus/>
</cp:coreProperties>
</file>