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620" activeTab="0"/>
  </bookViews>
  <sheets>
    <sheet name="Прил.14 ведомств." sheetId="1" r:id="rId1"/>
  </sheets>
  <definedNames/>
  <calcPr fullCalcOnLoad="1"/>
</workbook>
</file>

<file path=xl/sharedStrings.xml><?xml version="1.0" encoding="utf-8"?>
<sst xmlns="http://schemas.openxmlformats.org/spreadsheetml/2006/main" count="195" uniqueCount="101">
  <si>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</si>
  <si>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</si>
  <si>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</si>
  <si>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Ведомство</t>
  </si>
  <si>
    <t>Цср</t>
  </si>
  <si>
    <t>ВР</t>
  </si>
  <si>
    <t>Сумма (тыс. рублей)</t>
  </si>
  <si>
    <t>ВСЕГО</t>
  </si>
  <si>
    <t xml:space="preserve">Совет городского поселения город Белебей муниципального района Белебеевский район Республики Башкортостан 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</si>
  <si>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</si>
  <si>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03000000000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</si>
  <si>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</si>
  <si>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</si>
  <si>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</si>
  <si>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</si>
  <si>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</si>
  <si>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</si>
  <si>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</si>
  <si>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</si>
  <si>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</si>
  <si>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</si>
  <si>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</si>
  <si>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</si>
  <si>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</si>
  <si>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</si>
  <si>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</si>
  <si>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0400002080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</si>
  <si>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</si>
  <si>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0600000000</t>
  </si>
  <si>
    <t>Мероприятия по развитию малого и среднего предпринимательства</t>
  </si>
  <si>
    <t>0600043450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</si>
  <si>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</si>
  <si>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</si>
  <si>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</si>
  <si>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</si>
  <si>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Содержание и обслуживание муниципальной казны</t>
  </si>
  <si>
    <t>1200009040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</si>
  <si>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</si>
  <si>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</si>
  <si>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</si>
  <si>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</si>
  <si>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</si>
  <si>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</si>
  <si>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</si>
  <si>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Мероприятия в области коммунального хозяйства</t>
  </si>
  <si>
    <t>2000003560</t>
  </si>
  <si>
    <t>Мероприятия по благоустройству территорий населенных пунктов</t>
  </si>
  <si>
    <t>2000006050</t>
  </si>
  <si>
    <t>добавила 200,0</t>
  </si>
  <si>
    <t>Бюджетные инвестиции в объекты капитального строительства собственности муниципальных образований</t>
  </si>
  <si>
    <t>2000061320</t>
  </si>
  <si>
    <t>Капитальные вложения в объекты государственной (муниципальной) собственности</t>
  </si>
  <si>
    <t>400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</si>
  <si>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</si>
  <si>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</si>
  <si>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Дорожное хозяйство</t>
  </si>
  <si>
    <t>2100003150</t>
  </si>
  <si>
    <t>Непрограммные расходы</t>
  </si>
  <si>
    <t>9900000000</t>
  </si>
  <si>
    <t>Мероприятия по профилактике правонарушений и борьбе с преступностью</t>
  </si>
  <si>
    <t>9900024600</t>
  </si>
  <si>
    <t>убрала 200,0</t>
  </si>
  <si>
    <t>Иные безвозмездные и безвозвратные перечисления</t>
  </si>
  <si>
    <t>9900074000</t>
  </si>
  <si>
    <t>Межбюджетные трансферты</t>
  </si>
  <si>
    <t>500</t>
  </si>
  <si>
    <t>киновидеосеть</t>
  </si>
  <si>
    <t xml:space="preserve">«Об утверждении отчета об исполнении бюджета городского поселения  </t>
  </si>
  <si>
    <t xml:space="preserve">город Белебей муниципального района Белебеевский район </t>
  </si>
  <si>
    <t>Республики Башкортостан за 2016 год»</t>
  </si>
  <si>
    <t>9900000220</t>
  </si>
  <si>
    <t>Проведение выборов в представительные органы муниципального образования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</si>
  <si>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за 2016 год  </t>
  </si>
  <si>
    <t>Муниципальная программа "Пожарная безопасность"</t>
  </si>
  <si>
    <t>Мероприятия по развитию инфраструктуры объектов противопожарной службы</t>
  </si>
  <si>
    <t>Отдельные мероприятия в области автомобильного транспорта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</si>
  <si>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</si>
  <si>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</si>
  <si>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бюджета Республики Башкортостан</t>
  </si>
  <si>
    <t>Проведение работ по землеустройству</t>
  </si>
  <si>
    <t>Иные межбюджетные трансферты на премирование победителей республиканского конкурса «Лучший многоквартирный дом»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</si>
  <si>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</si>
  <si>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Государственная поддержка в сфере культуры, кинематографии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</si>
  <si>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</si>
  <si>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2200000000</t>
  </si>
  <si>
    <t>2200024300</t>
  </si>
  <si>
    <t>9900063020</t>
  </si>
  <si>
    <t>2100072160</t>
  </si>
  <si>
    <t>0600050642</t>
  </si>
  <si>
    <t>06000R0642</t>
  </si>
  <si>
    <t>9900003330</t>
  </si>
  <si>
    <t>2000074050</t>
  </si>
  <si>
    <t>2000072370</t>
  </si>
  <si>
    <t>1800044100</t>
  </si>
  <si>
    <t>0200010470</t>
  </si>
  <si>
    <t>0200000000</t>
  </si>
  <si>
    <t>1800000000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</si>
  <si>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</si>
  <si>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 городском поселении город Белебей муниципального района Белебеевский район  Республики Башкортостан</t>
  </si>
  <si>
    <t>Приложение 2</t>
  </si>
  <si>
    <r>
      <t xml:space="preserve">от "31" мая  2017 года </t>
    </r>
    <r>
      <rPr>
        <u val="single"/>
        <sz val="14"/>
        <rFont val="Times New Roman"/>
        <family val="1"/>
      </rPr>
      <t>№ 85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</si>
</sst>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52" applyFont="1" applyFill="1" applyBorder="1">
      <alignment/>
      <protection/>
    </xf>
    <xf numFmtId="0" fontId="4" fillId="0" borderId="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164" fontId="5" fillId="0" borderId="0" xfId="52" applyNumberFormat="1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>
      <alignment/>
      <protection/>
    </xf>
    <xf numFmtId="0" fontId="7" fillId="0" borderId="10" xfId="0" applyFont="1" applyFill="1" applyBorder="1" applyAlignment="1">
      <alignment wrapText="1"/>
    </xf>
    <xf numFmtId="0" fontId="5" fillId="0" borderId="0" xfId="52" applyFont="1" applyFill="1" applyBorder="1">
      <alignment/>
      <protection/>
    </xf>
    <xf numFmtId="0" fontId="8" fillId="0" borderId="10" xfId="0" applyFont="1" applyFill="1" applyBorder="1" applyAlignment="1">
      <alignment wrapText="1"/>
    </xf>
    <xf numFmtId="49" fontId="5" fillId="0" borderId="1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wrapText="1"/>
      <protection/>
    </xf>
    <xf numFmtId="4" fontId="6" fillId="0" borderId="10" xfId="52" applyNumberFormat="1" applyFont="1" applyFill="1" applyBorder="1" applyAlignment="1">
      <alignment wrapText="1"/>
      <protection/>
    </xf>
    <xf numFmtId="4" fontId="6" fillId="0" borderId="10" xfId="52" applyNumberFormat="1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4" fontId="44" fillId="0" borderId="10" xfId="52" applyNumberFormat="1" applyFont="1" applyFill="1" applyBorder="1">
      <alignment/>
      <protection/>
    </xf>
    <xf numFmtId="4" fontId="45" fillId="0" borderId="0" xfId="52" applyNumberFormat="1" applyFont="1" applyFill="1" applyBorder="1">
      <alignment/>
      <protection/>
    </xf>
    <xf numFmtId="0" fontId="3" fillId="0" borderId="0" xfId="52" applyFont="1" applyFill="1">
      <alignment/>
      <protection/>
    </xf>
    <xf numFmtId="3" fontId="5" fillId="0" borderId="10" xfId="52" applyNumberFormat="1" applyFont="1" applyFill="1" applyBorder="1" applyAlignment="1">
      <alignment horizontal="center" wrapText="1"/>
      <protection/>
    </xf>
    <xf numFmtId="4" fontId="44" fillId="0" borderId="0" xfId="52" applyNumberFormat="1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right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4" fontId="6" fillId="0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87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1" max="1" width="55.7109375" style="3" customWidth="1"/>
    <col min="2" max="2" width="8.7109375" style="19" customWidth="1"/>
    <col min="3" max="3" width="14.7109375" style="1" customWidth="1"/>
    <col min="4" max="4" width="8.28125" style="1" customWidth="1"/>
    <col min="5" max="5" width="15.140625" style="24" customWidth="1"/>
    <col min="6" max="6" width="9.57421875" style="1" hidden="1" customWidth="1"/>
    <col min="7" max="7" width="0" style="1" hidden="1" customWidth="1"/>
    <col min="8" max="16384" width="9.140625" style="1" customWidth="1"/>
  </cols>
  <sheetData>
    <row r="1" ht="15.75">
      <c r="E1" s="27"/>
    </row>
    <row r="2" spans="1:5" s="25" customFormat="1" ht="18.75">
      <c r="A2" s="28" t="s">
        <v>99</v>
      </c>
      <c r="B2" s="28"/>
      <c r="C2" s="28"/>
      <c r="D2" s="28"/>
      <c r="E2" s="28"/>
    </row>
    <row r="3" spans="1:5" s="25" customFormat="1" ht="18.75" customHeight="1">
      <c r="A3" s="28" t="s">
        <v>0</v>
      </c>
      <c r="B3" s="28"/>
      <c r="C3" s="28"/>
      <c r="D3" s="28"/>
      <c r="E3" s="28"/>
    </row>
    <row r="4" spans="1:5" s="25" customFormat="1" ht="18.75" customHeight="1">
      <c r="A4" s="28" t="s">
        <v>1</v>
      </c>
      <c r="B4" s="28"/>
      <c r="C4" s="28"/>
      <c r="D4" s="28"/>
      <c r="E4" s="28"/>
    </row>
    <row r="5" spans="1:5" s="25" customFormat="1" ht="18.75">
      <c r="A5" s="28" t="s">
        <v>100</v>
      </c>
      <c r="B5" s="28"/>
      <c r="C5" s="28"/>
      <c r="D5" s="28"/>
      <c r="E5" s="28"/>
    </row>
    <row r="6" spans="1:5" s="25" customFormat="1" ht="18.75">
      <c r="A6" s="28" t="s">
        <v>67</v>
      </c>
      <c r="B6" s="28"/>
      <c r="C6" s="28"/>
      <c r="D6" s="28"/>
      <c r="E6" s="28"/>
    </row>
    <row r="7" spans="1:5" s="25" customFormat="1" ht="18.75" customHeight="1">
      <c r="A7" s="28" t="s">
        <v>68</v>
      </c>
      <c r="B7" s="28"/>
      <c r="C7" s="28"/>
      <c r="D7" s="28"/>
      <c r="E7" s="28"/>
    </row>
    <row r="8" spans="1:5" s="25" customFormat="1" ht="18.75" customHeight="1">
      <c r="A8" s="28" t="s">
        <v>69</v>
      </c>
      <c r="B8" s="28"/>
      <c r="C8" s="28"/>
      <c r="D8" s="28"/>
      <c r="E8" s="28"/>
    </row>
    <row r="9" spans="1:5" ht="18.75">
      <c r="A9" s="29"/>
      <c r="B9" s="29"/>
      <c r="C9" s="29"/>
      <c r="D9" s="29"/>
      <c r="E9" s="29"/>
    </row>
    <row r="10" spans="1:6" ht="54.75" customHeight="1">
      <c r="A10" s="30" t="s">
        <v>72</v>
      </c>
      <c r="B10" s="30"/>
      <c r="C10" s="30"/>
      <c r="D10" s="30"/>
      <c r="E10" s="30"/>
      <c r="F10" s="2"/>
    </row>
    <row r="11" spans="1:5" s="3" customFormat="1" ht="15.75">
      <c r="A11" s="31"/>
      <c r="B11" s="31"/>
      <c r="C11" s="31"/>
      <c r="D11" s="31"/>
      <c r="E11" s="31"/>
    </row>
    <row r="12" spans="1:6" s="3" customFormat="1" ht="15.75">
      <c r="A12" s="32" t="s">
        <v>2</v>
      </c>
      <c r="B12" s="32" t="s">
        <v>3</v>
      </c>
      <c r="C12" s="32" t="s">
        <v>4</v>
      </c>
      <c r="D12" s="32" t="s">
        <v>5</v>
      </c>
      <c r="E12" s="34" t="s">
        <v>6</v>
      </c>
      <c r="F12" s="4">
        <v>141308.2</v>
      </c>
    </row>
    <row r="13" spans="1:5" s="3" customFormat="1" ht="33" customHeight="1">
      <c r="A13" s="33"/>
      <c r="B13" s="33"/>
      <c r="C13" s="33"/>
      <c r="D13" s="33"/>
      <c r="E13" s="35"/>
    </row>
    <row r="14" spans="1:5" s="3" customFormat="1" ht="15.75">
      <c r="A14" s="5">
        <v>1</v>
      </c>
      <c r="B14" s="6">
        <v>2</v>
      </c>
      <c r="C14" s="5">
        <v>2</v>
      </c>
      <c r="D14" s="5">
        <v>3</v>
      </c>
      <c r="E14" s="26">
        <v>4</v>
      </c>
    </row>
    <row r="15" spans="1:6" s="3" customFormat="1" ht="15.75">
      <c r="A15" s="7" t="s">
        <v>7</v>
      </c>
      <c r="B15" s="8"/>
      <c r="C15" s="7"/>
      <c r="D15" s="7"/>
      <c r="E15" s="20">
        <f>E16+E21</f>
        <v>244122161.91000003</v>
      </c>
      <c r="F15" s="4"/>
    </row>
    <row r="16" spans="1:6" s="3" customFormat="1" ht="47.25">
      <c r="A16" s="7" t="s">
        <v>8</v>
      </c>
      <c r="B16" s="9">
        <v>730</v>
      </c>
      <c r="C16" s="7"/>
      <c r="D16" s="7"/>
      <c r="E16" s="20">
        <f>E17</f>
        <v>738630.26</v>
      </c>
      <c r="F16" s="4"/>
    </row>
    <row r="17" spans="1:6" s="3" customFormat="1" ht="78.75">
      <c r="A17" s="9" t="s">
        <v>9</v>
      </c>
      <c r="B17" s="9">
        <v>730</v>
      </c>
      <c r="C17" s="10" t="s">
        <v>10</v>
      </c>
      <c r="D17" s="10"/>
      <c r="E17" s="21">
        <f>E18</f>
        <v>738630.26</v>
      </c>
      <c r="F17" s="4"/>
    </row>
    <row r="18" spans="1:6" s="3" customFormat="1" ht="31.5">
      <c r="A18" s="11" t="s">
        <v>11</v>
      </c>
      <c r="B18" s="8">
        <v>730</v>
      </c>
      <c r="C18" s="12" t="s">
        <v>12</v>
      </c>
      <c r="D18" s="12"/>
      <c r="E18" s="22">
        <f>E19+E20</f>
        <v>738630.26</v>
      </c>
      <c r="F18" s="13"/>
    </row>
    <row r="19" spans="1:5" s="3" customFormat="1" ht="78.75">
      <c r="A19" s="11" t="s">
        <v>13</v>
      </c>
      <c r="B19" s="8">
        <v>730</v>
      </c>
      <c r="C19" s="12" t="s">
        <v>12</v>
      </c>
      <c r="D19" s="12" t="s">
        <v>14</v>
      </c>
      <c r="E19" s="23">
        <v>607883.46</v>
      </c>
    </row>
    <row r="20" spans="1:5" s="3" customFormat="1" ht="31.5">
      <c r="A20" s="11" t="s">
        <v>15</v>
      </c>
      <c r="B20" s="8">
        <v>730</v>
      </c>
      <c r="C20" s="12" t="s">
        <v>12</v>
      </c>
      <c r="D20" s="12" t="s">
        <v>16</v>
      </c>
      <c r="E20" s="23">
        <v>130746.8</v>
      </c>
    </row>
    <row r="21" spans="1:5" s="13" customFormat="1" ht="47.25">
      <c r="A21" s="9" t="s">
        <v>17</v>
      </c>
      <c r="B21" s="9">
        <v>791</v>
      </c>
      <c r="C21" s="10"/>
      <c r="D21" s="10"/>
      <c r="E21" s="21">
        <f>E22+E30+E36+E39+E46+E53+E71+E74+E77</f>
        <v>243383531.65000004</v>
      </c>
    </row>
    <row r="22" spans="1:5" s="13" customFormat="1" ht="63">
      <c r="A22" s="9" t="s">
        <v>18</v>
      </c>
      <c r="B22" s="9">
        <v>791</v>
      </c>
      <c r="C22" s="10" t="s">
        <v>19</v>
      </c>
      <c r="D22" s="10"/>
      <c r="E22" s="21">
        <f>E23+E28</f>
        <v>11737446.48</v>
      </c>
    </row>
    <row r="23" spans="1:6" s="3" customFormat="1" ht="31.5">
      <c r="A23" s="11" t="s">
        <v>11</v>
      </c>
      <c r="B23" s="8">
        <v>791</v>
      </c>
      <c r="C23" s="12" t="s">
        <v>20</v>
      </c>
      <c r="D23" s="12"/>
      <c r="E23" s="22">
        <f>E24+E25+E26+E27</f>
        <v>10701422.92</v>
      </c>
      <c r="F23" s="14"/>
    </row>
    <row r="24" spans="1:6" s="3" customFormat="1" ht="78.75">
      <c r="A24" s="11" t="s">
        <v>13</v>
      </c>
      <c r="B24" s="8">
        <v>791</v>
      </c>
      <c r="C24" s="12" t="s">
        <v>20</v>
      </c>
      <c r="D24" s="12" t="s">
        <v>14</v>
      </c>
      <c r="E24" s="23">
        <v>8498027.26</v>
      </c>
      <c r="F24" s="1"/>
    </row>
    <row r="25" spans="1:6" s="13" customFormat="1" ht="31.5">
      <c r="A25" s="11" t="s">
        <v>15</v>
      </c>
      <c r="B25" s="8">
        <v>791</v>
      </c>
      <c r="C25" s="12" t="s">
        <v>20</v>
      </c>
      <c r="D25" s="12" t="s">
        <v>16</v>
      </c>
      <c r="E25" s="23">
        <v>1901331.73</v>
      </c>
      <c r="F25" s="1"/>
    </row>
    <row r="26" spans="1:6" s="3" customFormat="1" ht="15.75">
      <c r="A26" s="11" t="s">
        <v>21</v>
      </c>
      <c r="B26" s="8">
        <v>791</v>
      </c>
      <c r="C26" s="12" t="s">
        <v>20</v>
      </c>
      <c r="D26" s="12" t="s">
        <v>22</v>
      </c>
      <c r="E26" s="22"/>
      <c r="F26" s="1"/>
    </row>
    <row r="27" spans="1:6" s="3" customFormat="1" ht="15.75">
      <c r="A27" s="11" t="s">
        <v>23</v>
      </c>
      <c r="B27" s="8">
        <v>791</v>
      </c>
      <c r="C27" s="12" t="s">
        <v>20</v>
      </c>
      <c r="D27" s="12" t="s">
        <v>24</v>
      </c>
      <c r="E27" s="23">
        <v>302063.93</v>
      </c>
      <c r="F27" s="1"/>
    </row>
    <row r="28" spans="1:6" s="3" customFormat="1" ht="47.25">
      <c r="A28" s="11" t="s">
        <v>25</v>
      </c>
      <c r="B28" s="8">
        <v>791</v>
      </c>
      <c r="C28" s="12" t="s">
        <v>26</v>
      </c>
      <c r="D28" s="12"/>
      <c r="E28" s="22">
        <f>E29</f>
        <v>1036023.56</v>
      </c>
      <c r="F28" s="1"/>
    </row>
    <row r="29" spans="1:6" s="3" customFormat="1" ht="78.75">
      <c r="A29" s="11" t="s">
        <v>13</v>
      </c>
      <c r="B29" s="8">
        <v>791</v>
      </c>
      <c r="C29" s="12" t="s">
        <v>26</v>
      </c>
      <c r="D29" s="12" t="s">
        <v>14</v>
      </c>
      <c r="E29" s="23">
        <v>1036023.56</v>
      </c>
      <c r="F29" s="1"/>
    </row>
    <row r="30" spans="1:5" s="14" customFormat="1" ht="66.75" customHeight="1">
      <c r="A30" s="15" t="s">
        <v>31</v>
      </c>
      <c r="B30" s="9">
        <v>791</v>
      </c>
      <c r="C30" s="10" t="s">
        <v>32</v>
      </c>
      <c r="D30" s="10"/>
      <c r="E30" s="21">
        <f>E31+E33</f>
        <v>1379566.0299999998</v>
      </c>
    </row>
    <row r="31" spans="1:6" ht="49.5">
      <c r="A31" s="17" t="s">
        <v>33</v>
      </c>
      <c r="B31" s="8">
        <v>791</v>
      </c>
      <c r="C31" s="12" t="s">
        <v>34</v>
      </c>
      <c r="D31" s="12"/>
      <c r="E31" s="22">
        <f>E32</f>
        <v>311478.63</v>
      </c>
      <c r="F31" s="14"/>
    </row>
    <row r="32" spans="1:5" ht="33">
      <c r="A32" s="17" t="s">
        <v>15</v>
      </c>
      <c r="B32" s="8">
        <v>791</v>
      </c>
      <c r="C32" s="12" t="s">
        <v>34</v>
      </c>
      <c r="D32" s="12" t="s">
        <v>16</v>
      </c>
      <c r="E32" s="23">
        <v>311478.63</v>
      </c>
    </row>
    <row r="33" spans="1:6" ht="15.75">
      <c r="A33" s="11" t="s">
        <v>35</v>
      </c>
      <c r="B33" s="8">
        <v>791</v>
      </c>
      <c r="C33" s="12" t="s">
        <v>36</v>
      </c>
      <c r="D33" s="12"/>
      <c r="E33" s="22">
        <f>E34+E35</f>
        <v>1068087.4</v>
      </c>
      <c r="F33" s="1" t="s">
        <v>41</v>
      </c>
    </row>
    <row r="34" spans="1:6" ht="31.5">
      <c r="A34" s="11" t="s">
        <v>15</v>
      </c>
      <c r="B34" s="8">
        <v>791</v>
      </c>
      <c r="C34" s="12" t="s">
        <v>36</v>
      </c>
      <c r="D34" s="12" t="s">
        <v>16</v>
      </c>
      <c r="E34" s="23">
        <v>661096.4</v>
      </c>
      <c r="F34" s="14"/>
    </row>
    <row r="35" spans="1:6" s="14" customFormat="1" ht="15.75">
      <c r="A35" s="11" t="s">
        <v>23</v>
      </c>
      <c r="B35" s="8">
        <v>791</v>
      </c>
      <c r="C35" s="12" t="s">
        <v>36</v>
      </c>
      <c r="D35" s="12" t="s">
        <v>24</v>
      </c>
      <c r="E35" s="23">
        <v>406991</v>
      </c>
      <c r="F35" s="1"/>
    </row>
    <row r="36" spans="1:5" s="14" customFormat="1" ht="31.5">
      <c r="A36" s="9" t="s">
        <v>73</v>
      </c>
      <c r="B36" s="9">
        <v>791</v>
      </c>
      <c r="C36" s="10" t="s">
        <v>84</v>
      </c>
      <c r="D36" s="10"/>
      <c r="E36" s="21">
        <f>E37</f>
        <v>3497</v>
      </c>
    </row>
    <row r="37" spans="1:6" ht="31.5">
      <c r="A37" s="8" t="s">
        <v>74</v>
      </c>
      <c r="B37" s="8">
        <v>791</v>
      </c>
      <c r="C37" s="18" t="s">
        <v>85</v>
      </c>
      <c r="D37" s="18"/>
      <c r="E37" s="22">
        <f>E38</f>
        <v>3497</v>
      </c>
      <c r="F37" s="1" t="s">
        <v>48</v>
      </c>
    </row>
    <row r="38" spans="1:6" ht="33">
      <c r="A38" s="17" t="s">
        <v>15</v>
      </c>
      <c r="B38" s="8">
        <v>791</v>
      </c>
      <c r="C38" s="18" t="s">
        <v>85</v>
      </c>
      <c r="D38" s="18" t="s">
        <v>16</v>
      </c>
      <c r="E38" s="23">
        <v>3497</v>
      </c>
      <c r="F38" s="14"/>
    </row>
    <row r="39" spans="1:5" s="14" customFormat="1" ht="63">
      <c r="A39" s="9" t="s">
        <v>53</v>
      </c>
      <c r="B39" s="9">
        <v>791</v>
      </c>
      <c r="C39" s="10" t="s">
        <v>54</v>
      </c>
      <c r="D39" s="10"/>
      <c r="E39" s="21">
        <f>E40+E44</f>
        <v>94286253.99000001</v>
      </c>
    </row>
    <row r="40" spans="1:6" s="14" customFormat="1" ht="15.75">
      <c r="A40" s="11" t="s">
        <v>55</v>
      </c>
      <c r="B40" s="8">
        <v>791</v>
      </c>
      <c r="C40" s="12" t="s">
        <v>56</v>
      </c>
      <c r="D40" s="12"/>
      <c r="E40" s="22">
        <f>SUM(E41:E43)</f>
        <v>56647254.67</v>
      </c>
      <c r="F40" s="1"/>
    </row>
    <row r="41" spans="1:6" ht="31.5">
      <c r="A41" s="11" t="s">
        <v>15</v>
      </c>
      <c r="B41" s="8">
        <v>791</v>
      </c>
      <c r="C41" s="12" t="s">
        <v>56</v>
      </c>
      <c r="D41" s="12" t="s">
        <v>16</v>
      </c>
      <c r="E41" s="23">
        <v>56084563.4</v>
      </c>
      <c r="F41" s="1" t="s">
        <v>66</v>
      </c>
    </row>
    <row r="42" spans="1:5" ht="15.75">
      <c r="A42" s="11" t="s">
        <v>23</v>
      </c>
      <c r="B42" s="8">
        <v>791</v>
      </c>
      <c r="C42" s="12" t="s">
        <v>56</v>
      </c>
      <c r="D42" s="12" t="s">
        <v>24</v>
      </c>
      <c r="E42" s="23">
        <v>56892.02</v>
      </c>
    </row>
    <row r="43" spans="1:5" ht="31.5">
      <c r="A43" s="11" t="s">
        <v>51</v>
      </c>
      <c r="B43" s="8">
        <v>791</v>
      </c>
      <c r="C43" s="12" t="s">
        <v>56</v>
      </c>
      <c r="D43" s="12" t="s">
        <v>52</v>
      </c>
      <c r="E43" s="23">
        <v>505799.25</v>
      </c>
    </row>
    <row r="44" spans="1:5" ht="63">
      <c r="A44" s="11" t="s">
        <v>76</v>
      </c>
      <c r="B44" s="8">
        <v>791</v>
      </c>
      <c r="C44" s="12" t="s">
        <v>87</v>
      </c>
      <c r="D44" s="12"/>
      <c r="E44" s="22">
        <f>E45</f>
        <v>37638999.32</v>
      </c>
    </row>
    <row r="45" spans="1:5" ht="31.5">
      <c r="A45" s="11" t="s">
        <v>15</v>
      </c>
      <c r="B45" s="8">
        <v>791</v>
      </c>
      <c r="C45" s="12" t="s">
        <v>87</v>
      </c>
      <c r="D45" s="12" t="s">
        <v>16</v>
      </c>
      <c r="E45" s="23">
        <v>37638999.32</v>
      </c>
    </row>
    <row r="46" spans="1:5" s="14" customFormat="1" ht="78.75">
      <c r="A46" s="9" t="s">
        <v>27</v>
      </c>
      <c r="B46" s="9">
        <v>791</v>
      </c>
      <c r="C46" s="10" t="s">
        <v>28</v>
      </c>
      <c r="D46" s="10"/>
      <c r="E46" s="21">
        <f>E47+E49+E51</f>
        <v>24027954</v>
      </c>
    </row>
    <row r="47" spans="1:5" ht="31.5">
      <c r="A47" s="11" t="s">
        <v>29</v>
      </c>
      <c r="B47" s="8">
        <v>791</v>
      </c>
      <c r="C47" s="12" t="s">
        <v>30</v>
      </c>
      <c r="D47" s="12"/>
      <c r="E47" s="22">
        <f>E48</f>
        <v>500000</v>
      </c>
    </row>
    <row r="48" spans="1:5" ht="15.75">
      <c r="A48" s="11" t="s">
        <v>23</v>
      </c>
      <c r="B48" s="8">
        <v>791</v>
      </c>
      <c r="C48" s="12" t="s">
        <v>30</v>
      </c>
      <c r="D48" s="12" t="s">
        <v>24</v>
      </c>
      <c r="E48" s="23">
        <v>500000</v>
      </c>
    </row>
    <row r="49" spans="1:5" ht="63">
      <c r="A49" s="11" t="s">
        <v>77</v>
      </c>
      <c r="B49" s="8">
        <v>791</v>
      </c>
      <c r="C49" s="12" t="s">
        <v>88</v>
      </c>
      <c r="D49" s="12"/>
      <c r="E49" s="22">
        <f>E50</f>
        <v>17327954</v>
      </c>
    </row>
    <row r="50" spans="1:5" ht="15.75">
      <c r="A50" s="11" t="s">
        <v>23</v>
      </c>
      <c r="B50" s="8">
        <v>791</v>
      </c>
      <c r="C50" s="12" t="s">
        <v>88</v>
      </c>
      <c r="D50" s="12" t="s">
        <v>24</v>
      </c>
      <c r="E50" s="23">
        <v>17327954</v>
      </c>
    </row>
    <row r="51" spans="1:5" ht="63">
      <c r="A51" s="11" t="s">
        <v>78</v>
      </c>
      <c r="B51" s="8">
        <v>791</v>
      </c>
      <c r="C51" s="12" t="s">
        <v>89</v>
      </c>
      <c r="D51" s="12"/>
      <c r="E51" s="22">
        <f>E52</f>
        <v>6200000</v>
      </c>
    </row>
    <row r="52" spans="1:5" ht="15.75">
      <c r="A52" s="11" t="s">
        <v>23</v>
      </c>
      <c r="B52" s="8">
        <v>791</v>
      </c>
      <c r="C52" s="12" t="s">
        <v>89</v>
      </c>
      <c r="D52" s="12" t="s">
        <v>24</v>
      </c>
      <c r="E52" s="23">
        <v>6200000</v>
      </c>
    </row>
    <row r="53" spans="1:5" s="14" customFormat="1" ht="78.75">
      <c r="A53" s="9" t="s">
        <v>37</v>
      </c>
      <c r="B53" s="9">
        <v>791</v>
      </c>
      <c r="C53" s="10" t="s">
        <v>38</v>
      </c>
      <c r="D53" s="10"/>
      <c r="E53" s="21">
        <f>E54+E57+E59+E61+E64+E67+E69</f>
        <v>22314396.250000004</v>
      </c>
    </row>
    <row r="54" spans="1:5" ht="15.75">
      <c r="A54" s="8" t="s">
        <v>39</v>
      </c>
      <c r="B54" s="8">
        <v>791</v>
      </c>
      <c r="C54" s="18" t="s">
        <v>40</v>
      </c>
      <c r="D54" s="18"/>
      <c r="E54" s="22">
        <f>SUM(E55:E56)</f>
        <v>145450</v>
      </c>
    </row>
    <row r="55" spans="1:5" ht="31.5">
      <c r="A55" s="11" t="s">
        <v>15</v>
      </c>
      <c r="B55" s="8">
        <v>791</v>
      </c>
      <c r="C55" s="18" t="s">
        <v>40</v>
      </c>
      <c r="D55" s="18" t="s">
        <v>16</v>
      </c>
      <c r="E55" s="23">
        <v>45450</v>
      </c>
    </row>
    <row r="56" spans="1:5" ht="15.75">
      <c r="A56" s="11" t="s">
        <v>23</v>
      </c>
      <c r="B56" s="8">
        <v>791</v>
      </c>
      <c r="C56" s="18" t="s">
        <v>40</v>
      </c>
      <c r="D56" s="18" t="s">
        <v>24</v>
      </c>
      <c r="E56" s="23">
        <v>100000</v>
      </c>
    </row>
    <row r="57" spans="1:5" ht="47.25">
      <c r="A57" s="11" t="s">
        <v>42</v>
      </c>
      <c r="B57" s="8">
        <v>791</v>
      </c>
      <c r="C57" s="18" t="s">
        <v>43</v>
      </c>
      <c r="D57" s="18"/>
      <c r="E57" s="22">
        <f>E58</f>
        <v>1226088.14</v>
      </c>
    </row>
    <row r="58" spans="1:5" ht="31.5">
      <c r="A58" s="11" t="s">
        <v>15</v>
      </c>
      <c r="B58" s="8">
        <v>791</v>
      </c>
      <c r="C58" s="18" t="s">
        <v>43</v>
      </c>
      <c r="D58" s="18" t="s">
        <v>16</v>
      </c>
      <c r="E58" s="23">
        <v>1226088.14</v>
      </c>
    </row>
    <row r="59" spans="1:5" ht="47.25">
      <c r="A59" s="11" t="s">
        <v>80</v>
      </c>
      <c r="B59" s="8">
        <v>791</v>
      </c>
      <c r="C59" s="18" t="s">
        <v>91</v>
      </c>
      <c r="D59" s="18"/>
      <c r="E59" s="22">
        <f>E60</f>
        <v>200000</v>
      </c>
    </row>
    <row r="60" spans="1:5" ht="15.75">
      <c r="A60" s="11" t="s">
        <v>23</v>
      </c>
      <c r="B60" s="8">
        <v>791</v>
      </c>
      <c r="C60" s="18" t="s">
        <v>91</v>
      </c>
      <c r="D60" s="18" t="s">
        <v>24</v>
      </c>
      <c r="E60" s="23">
        <v>200000</v>
      </c>
    </row>
    <row r="61" spans="1:5" ht="15.75">
      <c r="A61" s="11" t="s">
        <v>44</v>
      </c>
      <c r="B61" s="8">
        <v>791</v>
      </c>
      <c r="C61" s="18" t="s">
        <v>45</v>
      </c>
      <c r="D61" s="18"/>
      <c r="E61" s="22">
        <f>SUM(E62:E63)</f>
        <v>1895705.8</v>
      </c>
    </row>
    <row r="62" spans="1:5" ht="31.5">
      <c r="A62" s="11" t="s">
        <v>15</v>
      </c>
      <c r="B62" s="8">
        <v>791</v>
      </c>
      <c r="C62" s="18" t="s">
        <v>45</v>
      </c>
      <c r="D62" s="18" t="s">
        <v>16</v>
      </c>
      <c r="E62" s="23">
        <f>450131.06+199300</f>
        <v>649431.06</v>
      </c>
    </row>
    <row r="63" spans="1:5" ht="15.75">
      <c r="A63" s="11" t="s">
        <v>23</v>
      </c>
      <c r="B63" s="8">
        <v>791</v>
      </c>
      <c r="C63" s="18" t="s">
        <v>45</v>
      </c>
      <c r="D63" s="12" t="s">
        <v>24</v>
      </c>
      <c r="E63" s="23">
        <f>1234774.74+11500</f>
        <v>1246274.74</v>
      </c>
    </row>
    <row r="64" spans="1:5" ht="31.5">
      <c r="A64" s="11" t="s">
        <v>46</v>
      </c>
      <c r="B64" s="8">
        <v>791</v>
      </c>
      <c r="C64" s="12" t="s">
        <v>47</v>
      </c>
      <c r="D64" s="12"/>
      <c r="E64" s="22">
        <f>E65+E66</f>
        <v>17429050.85</v>
      </c>
    </row>
    <row r="65" spans="1:5" ht="31.5">
      <c r="A65" s="11" t="s">
        <v>15</v>
      </c>
      <c r="B65" s="8">
        <v>791</v>
      </c>
      <c r="C65" s="12" t="s">
        <v>47</v>
      </c>
      <c r="D65" s="12" t="s">
        <v>16</v>
      </c>
      <c r="E65" s="23">
        <v>17370673.85</v>
      </c>
    </row>
    <row r="66" spans="1:5" ht="31.5">
      <c r="A66" s="11" t="s">
        <v>51</v>
      </c>
      <c r="B66" s="8">
        <v>791</v>
      </c>
      <c r="C66" s="12" t="s">
        <v>47</v>
      </c>
      <c r="D66" s="12" t="s">
        <v>52</v>
      </c>
      <c r="E66" s="23">
        <v>58377</v>
      </c>
    </row>
    <row r="67" spans="1:5" ht="47.25">
      <c r="A67" s="11" t="s">
        <v>49</v>
      </c>
      <c r="B67" s="8">
        <v>791</v>
      </c>
      <c r="C67" s="12" t="s">
        <v>50</v>
      </c>
      <c r="D67" s="12"/>
      <c r="E67" s="22">
        <f>E68</f>
        <v>1319166.46</v>
      </c>
    </row>
    <row r="68" spans="1:5" ht="31.5">
      <c r="A68" s="11" t="s">
        <v>51</v>
      </c>
      <c r="B68" s="8">
        <v>791</v>
      </c>
      <c r="C68" s="12" t="s">
        <v>50</v>
      </c>
      <c r="D68" s="12" t="s">
        <v>52</v>
      </c>
      <c r="E68" s="23">
        <v>1319166.46</v>
      </c>
    </row>
    <row r="69" spans="1:5" ht="63">
      <c r="A69" s="11" t="s">
        <v>81</v>
      </c>
      <c r="B69" s="8">
        <v>791</v>
      </c>
      <c r="C69" s="12" t="s">
        <v>92</v>
      </c>
      <c r="D69" s="12"/>
      <c r="E69" s="22">
        <f>E70</f>
        <v>98935</v>
      </c>
    </row>
    <row r="70" spans="1:5" ht="31.5">
      <c r="A70" s="11" t="s">
        <v>15</v>
      </c>
      <c r="B70" s="8">
        <v>791</v>
      </c>
      <c r="C70" s="12" t="s">
        <v>92</v>
      </c>
      <c r="D70" s="12" t="s">
        <v>16</v>
      </c>
      <c r="E70" s="23">
        <v>98935</v>
      </c>
    </row>
    <row r="71" spans="1:5" s="14" customFormat="1" ht="47.25">
      <c r="A71" s="9" t="s">
        <v>97</v>
      </c>
      <c r="B71" s="9">
        <v>791</v>
      </c>
      <c r="C71" s="10" t="s">
        <v>96</v>
      </c>
      <c r="D71" s="10"/>
      <c r="E71" s="21">
        <f>E72</f>
        <v>4090000</v>
      </c>
    </row>
    <row r="72" spans="1:5" ht="31.5">
      <c r="A72" s="11" t="s">
        <v>82</v>
      </c>
      <c r="B72" s="8">
        <v>791</v>
      </c>
      <c r="C72" s="12" t="s">
        <v>93</v>
      </c>
      <c r="D72" s="12"/>
      <c r="E72" s="22">
        <f>E73</f>
        <v>4090000</v>
      </c>
    </row>
    <row r="73" spans="1:5" ht="15.75">
      <c r="A73" s="11" t="s">
        <v>23</v>
      </c>
      <c r="B73" s="8">
        <v>791</v>
      </c>
      <c r="C73" s="12" t="s">
        <v>93</v>
      </c>
      <c r="D73" s="12" t="s">
        <v>24</v>
      </c>
      <c r="E73" s="23">
        <v>4090000</v>
      </c>
    </row>
    <row r="74" spans="1:5" s="14" customFormat="1" ht="63" customHeight="1">
      <c r="A74" s="9" t="s">
        <v>98</v>
      </c>
      <c r="B74" s="9">
        <v>791</v>
      </c>
      <c r="C74" s="10" t="s">
        <v>95</v>
      </c>
      <c r="D74" s="10"/>
      <c r="E74" s="21">
        <f>E75</f>
        <v>9144</v>
      </c>
    </row>
    <row r="75" spans="1:5" ht="47.25">
      <c r="A75" s="11" t="s">
        <v>83</v>
      </c>
      <c r="B75" s="8">
        <v>791</v>
      </c>
      <c r="C75" s="12" t="s">
        <v>94</v>
      </c>
      <c r="D75" s="12"/>
      <c r="E75" s="22">
        <f>E76</f>
        <v>9144</v>
      </c>
    </row>
    <row r="76" spans="1:5" ht="15.75">
      <c r="A76" s="11" t="s">
        <v>21</v>
      </c>
      <c r="B76" s="8">
        <v>791</v>
      </c>
      <c r="C76" s="12" t="s">
        <v>94</v>
      </c>
      <c r="D76" s="12" t="s">
        <v>22</v>
      </c>
      <c r="E76" s="23">
        <v>9144</v>
      </c>
    </row>
    <row r="77" spans="1:5" s="14" customFormat="1" ht="15.75">
      <c r="A77" s="9" t="s">
        <v>57</v>
      </c>
      <c r="B77" s="9">
        <v>791</v>
      </c>
      <c r="C77" s="10" t="s">
        <v>58</v>
      </c>
      <c r="D77" s="10"/>
      <c r="E77" s="21">
        <f>E78+E80+E82+E84+E86</f>
        <v>85535273.89999999</v>
      </c>
    </row>
    <row r="78" spans="1:5" s="16" customFormat="1" ht="31.5">
      <c r="A78" s="11" t="s">
        <v>71</v>
      </c>
      <c r="B78" s="8">
        <v>791</v>
      </c>
      <c r="C78" s="12" t="s">
        <v>70</v>
      </c>
      <c r="D78" s="12"/>
      <c r="E78" s="22">
        <f>E79</f>
        <v>617000</v>
      </c>
    </row>
    <row r="79" spans="1:6" s="14" customFormat="1" ht="33">
      <c r="A79" s="17" t="s">
        <v>15</v>
      </c>
      <c r="B79" s="8">
        <v>791</v>
      </c>
      <c r="C79" s="12" t="s">
        <v>70</v>
      </c>
      <c r="D79" s="12" t="s">
        <v>16</v>
      </c>
      <c r="E79" s="23">
        <v>617000</v>
      </c>
      <c r="F79" s="1"/>
    </row>
    <row r="80" spans="1:6" ht="31.5">
      <c r="A80" s="11" t="s">
        <v>59</v>
      </c>
      <c r="B80" s="8">
        <v>791</v>
      </c>
      <c r="C80" s="12" t="s">
        <v>60</v>
      </c>
      <c r="D80" s="12"/>
      <c r="E80" s="22">
        <f>E81</f>
        <v>358202.44</v>
      </c>
      <c r="F80" s="14"/>
    </row>
    <row r="81" spans="1:6" s="14" customFormat="1" ht="33">
      <c r="A81" s="17" t="s">
        <v>15</v>
      </c>
      <c r="B81" s="8">
        <v>791</v>
      </c>
      <c r="C81" s="12" t="s">
        <v>60</v>
      </c>
      <c r="D81" s="12" t="s">
        <v>16</v>
      </c>
      <c r="E81" s="23">
        <f>127440+230762.44</f>
        <v>358202.44</v>
      </c>
      <c r="F81" s="1"/>
    </row>
    <row r="82" spans="1:5" ht="15.75">
      <c r="A82" s="11" t="s">
        <v>79</v>
      </c>
      <c r="B82" s="8">
        <v>791</v>
      </c>
      <c r="C82" s="12" t="s">
        <v>90</v>
      </c>
      <c r="D82" s="12"/>
      <c r="E82" s="22">
        <f>E83</f>
        <v>24000</v>
      </c>
    </row>
    <row r="83" spans="1:5" ht="31.5">
      <c r="A83" s="11" t="s">
        <v>15</v>
      </c>
      <c r="B83" s="8">
        <v>791</v>
      </c>
      <c r="C83" s="12" t="s">
        <v>90</v>
      </c>
      <c r="D83" s="12" t="s">
        <v>16</v>
      </c>
      <c r="E83" s="23">
        <v>24000</v>
      </c>
    </row>
    <row r="84" spans="1:6" ht="31.5">
      <c r="A84" s="11" t="s">
        <v>75</v>
      </c>
      <c r="B84" s="8">
        <v>791</v>
      </c>
      <c r="C84" s="12" t="s">
        <v>86</v>
      </c>
      <c r="D84" s="12"/>
      <c r="E84" s="22">
        <f>E85</f>
        <v>8430</v>
      </c>
      <c r="F84" s="1" t="s">
        <v>61</v>
      </c>
    </row>
    <row r="85" spans="1:6" s="14" customFormat="1" ht="31.5">
      <c r="A85" s="11" t="s">
        <v>15</v>
      </c>
      <c r="B85" s="8">
        <v>791</v>
      </c>
      <c r="C85" s="12" t="s">
        <v>86</v>
      </c>
      <c r="D85" s="12" t="s">
        <v>16</v>
      </c>
      <c r="E85" s="23">
        <v>8430</v>
      </c>
      <c r="F85" s="1"/>
    </row>
    <row r="86" spans="1:5" ht="15.75">
      <c r="A86" s="11" t="s">
        <v>62</v>
      </c>
      <c r="B86" s="8">
        <v>791</v>
      </c>
      <c r="C86" s="12" t="s">
        <v>63</v>
      </c>
      <c r="D86" s="12"/>
      <c r="E86" s="22">
        <f>E87</f>
        <v>84527641.46</v>
      </c>
    </row>
    <row r="87" spans="1:5" ht="15.75">
      <c r="A87" s="11" t="s">
        <v>64</v>
      </c>
      <c r="B87" s="8">
        <v>791</v>
      </c>
      <c r="C87" s="12" t="s">
        <v>63</v>
      </c>
      <c r="D87" s="12" t="s">
        <v>65</v>
      </c>
      <c r="E87" s="23">
        <v>84527641.46</v>
      </c>
    </row>
  </sheetData>
  <sheetProtection/>
  <mergeCells count="15"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A13"/>
    <mergeCell ref="B12:B13"/>
    <mergeCell ref="C12:C13"/>
    <mergeCell ref="D12:D13"/>
    <mergeCell ref="E12:E13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cp:lastPrinted>2017-06-02T04:41:55Z</cp:lastPrinted>
  <dcterms:created xsi:type="dcterms:W3CDTF">2017-04-25T06:53:15Z</dcterms:created>
  <dcterms:modified xsi:type="dcterms:W3CDTF">2017-06-02T04:41:58Z</dcterms:modified>
  <cp:category/>
  <cp:version/>
  <cp:contentType/>
  <cp:contentStatus/>
</cp:coreProperties>
</file>