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6770" windowHeight="681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<sst xmlns="http://schemas.openxmlformats.org/spreadsheetml/2006/main" count="409" uniqueCount="170">
  <si>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</si>
  <si>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</si>
  <si>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</si>
  <si>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</si>
  <si>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</si>
  <si>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</si>
  <si>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</si>
  <si>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</si>
  <si>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</si>
  <si>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</si>
  <si>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</si>
  <si>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</si>
  <si>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Аппараты органов государственной власти Республики Башкортостан</t>
  </si>
  <si>
    <t>03000002040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</si>
  <si>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</si>
  <si>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</si>
  <si>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</si>
  <si>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</si>
  <si>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</si>
  <si>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</si>
  <si>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</si>
  <si>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</si>
  <si>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программа"Совершенствование деятельности Администрации городского поселения город Белебей  муниципального района Белебеевский район Республики Башкортостан</t>
  </si>
  <si>
    <t>0400000000</t>
  </si>
  <si>
    <t>0400002040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</si>
  <si>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</si>
  <si>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</si>
  <si>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</si>
  <si>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0400002080</t>
  </si>
  <si>
    <t>Резервные фонды</t>
  </si>
  <si>
    <t>0111</t>
  </si>
  <si>
    <t>Непрограммные расходы</t>
  </si>
  <si>
    <t>9900000000</t>
  </si>
  <si>
    <t>Резервные фонды местных администраций</t>
  </si>
  <si>
    <t>9900007500</t>
  </si>
  <si>
    <t>Другие общегосударственные вопросы</t>
  </si>
  <si>
    <t>0113</t>
  </si>
  <si>
    <t>Муниципальная программа "Управление имуществом, находящимся в собственности ГП г.Белебей муниципального района Белебеевский район Республики Башкортостан"</t>
  </si>
  <si>
    <t>1200000000</t>
  </si>
  <si>
    <t>Оценка недвижимости, признание прав и регулирование отношений по государственной собственности</t>
  </si>
  <si>
    <t>1200009020</t>
  </si>
  <si>
    <t>Содержание и обслуживание муниципальной казны</t>
  </si>
  <si>
    <t>1200009040</t>
  </si>
  <si>
    <t>НАЦИОНАЛЬНАЯ БЕЗОПАСНОСТЬ И ПРАВООХРАНИТЕЛЬНАЯ ДЕЯТЕЛЬНОСТЬ</t>
  </si>
  <si>
    <t>0300</t>
  </si>
  <si>
    <t>0314</t>
  </si>
  <si>
    <t>2800000000</t>
  </si>
  <si>
    <t>Мероприятия по профилактике терроризма и экстремизма</t>
  </si>
  <si>
    <t>НАЦИОНАЛЬНАЯ ЭКОНОМИКА</t>
  </si>
  <si>
    <t>0400</t>
  </si>
  <si>
    <t>Дорожное хозяйство</t>
  </si>
  <si>
    <t>0409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</si>
  <si>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</t>
  </si>
  <si>
    <t>2100000000</t>
  </si>
  <si>
    <t>2100003150</t>
  </si>
  <si>
    <t>21000S2160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</si>
  <si>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</si>
  <si>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</si>
  <si>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в городском поселении город Белебей  муниципального района Белебеевский район Республики Башкортостан</t>
  </si>
  <si>
    <t>0600000000</t>
  </si>
  <si>
    <t>Мероприятия по развитию малого и среднего предпринимательства</t>
  </si>
  <si>
    <t>06000S2490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</si>
  <si>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Башкортостан"</t>
  </si>
  <si>
    <t>1100000000</t>
  </si>
  <si>
    <t>Проведение работ по землеустройству</t>
  </si>
  <si>
    <t>1100003330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</si>
  <si>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</si>
  <si>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</si>
  <si>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</si>
  <si>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</si>
  <si>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</si>
  <si>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2000000000</t>
  </si>
  <si>
    <t>Мероприятия в области жилищного хозяйства</t>
  </si>
  <si>
    <t>2000003530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</si>
  <si>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</si>
  <si>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2000003610</t>
  </si>
  <si>
    <t>Иные межбюджетные трансферты на премирование победителей республиканского конкурса «Лучший многоквартирный дом»</t>
  </si>
  <si>
    <t>Коммунальное хозяйство</t>
  </si>
  <si>
    <t>0502</t>
  </si>
  <si>
    <t>Мероприятия в области коммунального хозяйства</t>
  </si>
  <si>
    <t>2000003560</t>
  </si>
  <si>
    <t>Капитальные вложения в объекты государственной (муниципальной) собственности</t>
  </si>
  <si>
    <t>400</t>
  </si>
  <si>
    <t>Благоустройство</t>
  </si>
  <si>
    <t>0503</t>
  </si>
  <si>
    <t>Мероприятия по благоустройству территорий населенных пунктов</t>
  </si>
  <si>
    <t>2000006050</t>
  </si>
  <si>
    <t>Бюджетные инвестиции в объекты капитального строительства собственности муниципальных образований</t>
  </si>
  <si>
    <t>2000061320</t>
  </si>
  <si>
    <t>Организация и содержание мест захоронения</t>
  </si>
  <si>
    <t>2000006400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</si>
  <si>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</si>
  <si>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</si>
  <si>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2600000000</t>
  </si>
  <si>
    <t>СОЦИАЛЬНАЯ ПОЛИТИКА</t>
  </si>
  <si>
    <t>1000</t>
  </si>
  <si>
    <t>Пенсионное обеспечение</t>
  </si>
  <si>
    <t>1001</t>
  </si>
  <si>
    <t>0200000000</t>
  </si>
  <si>
    <t>Иные безвозмездные и безвозвратные перечисления</t>
  </si>
  <si>
    <t>0200074000</t>
  </si>
  <si>
    <t>Межбюджетные трансферты</t>
  </si>
  <si>
    <t>500</t>
  </si>
  <si>
    <t>Социальное обеспечение населения</t>
  </si>
  <si>
    <t>1003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</si>
  <si>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</si>
  <si>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0200010470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</si>
  <si>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</si>
  <si>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</si>
  <si>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</si>
  <si>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</si>
  <si>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0900000000</t>
  </si>
  <si>
    <t>Сумма (рублей)</t>
  </si>
  <si>
    <t>Приложение 3</t>
  </si>
  <si>
    <t>«Об утверждении отчета об исполнении бюджета городского поселения</t>
  </si>
  <si>
    <t xml:space="preserve"> город Белебей  муниципального района Белебеевский район </t>
  </si>
  <si>
    <t>Распределение расходов бюджета городского поселения город Белебей муниципального района Белебеевский район Республики Башкортостан  по разделам, подразделам, целевым статьям и видам расходов классификации расходов бюджетов за 2019 год</t>
  </si>
  <si>
    <t>Республики Башкортостан за 2019 год»</t>
  </si>
  <si>
    <t>0300000000</t>
  </si>
  <si>
    <t>0300002040</t>
  </si>
  <si>
    <t>Прочие выплаты</t>
  </si>
  <si>
    <t>1200092360</t>
  </si>
  <si>
    <t>Муниципальная программа "Пожарная безопасность городского поселения  муниципального района Белебеевский район Республики Башкортостан"</t>
  </si>
  <si>
    <t>1600000000</t>
  </si>
  <si>
    <t>Мероприятия по развитию инфраструктуры объектов противопожарной службы</t>
  </si>
  <si>
    <t>1600024300</t>
  </si>
  <si>
    <t>Муниципальная программа "Профилактика терроризма и экстремизма на территории городского поселения город Белебей муниципального района Белебеевский район Республики Башкортостан"</t>
  </si>
  <si>
    <t>2800024700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</si>
  <si>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</si>
  <si>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Государственная поддержка малого и среднего предпринимательства в субъектах Российской Федерации</t>
  </si>
  <si>
    <t>060I555270</t>
  </si>
  <si>
    <t>1100074000</t>
  </si>
  <si>
    <t>Государственная поддержка на проведение капитального ремонта общего имущества в многоквартирных домах</t>
  </si>
  <si>
    <t>2000098210</t>
  </si>
  <si>
    <t>Предоставление субсидий бюджетным, автономным учреждениям и иным некоммерческим организациям</t>
  </si>
  <si>
    <t>600</t>
  </si>
  <si>
    <t>20И0074050</t>
  </si>
  <si>
    <t>Мероприятия по улучшению систем наружного освещения населенных пунктов Республики Башкортостан</t>
  </si>
  <si>
    <t>20Б01S2310</t>
  </si>
  <si>
    <t>Реализация проектов развития общественной инфраструктуры, основанных на местных инициативах, за счет средств бюджетов</t>
  </si>
  <si>
    <t>20Г00S2471</t>
  </si>
  <si>
    <t>20Г00S2472</t>
  </si>
  <si>
    <t>20Г00S2473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</si>
  <si>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</si>
  <si>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Реализация программ формирования современной городской среды за счет средств местных бюджетов</t>
  </si>
  <si>
    <t>26101811F2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</si>
  <si>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</si>
  <si>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261F254240</t>
  </si>
  <si>
    <t>Реализация программ формирования современной городской среды</t>
  </si>
  <si>
    <t>261F255550</t>
  </si>
  <si>
    <t>2610155550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</si>
  <si>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</si>
  <si>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26102S2481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</si>
  <si>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средств, поступивших  от физических лиц</t>
  </si>
  <si>
    <t>26102S2482</t>
  </si>
  <si>
    <t>Муниципальная программа "Экология и природные ресурсы  муниципального района Белебеевский район Республики Башкортостан"</t>
  </si>
  <si>
    <t>0100000000</t>
  </si>
  <si>
    <t>Мероприятия в области экологии и природопользования</t>
  </si>
  <si>
    <t>0100041200</t>
  </si>
  <si>
    <t>Муниципальная программа "Социальная поддержка отдельных категорий граждан в  городском поселении город Белебей  муниципального района Белебеевский район Республики Башкортостан"</t>
  </si>
  <si>
    <t>Муниципальная программа "Управление муниципальными финансами муниципального района Белебеевский район Республики Башкортостан"</t>
  </si>
  <si>
    <t>0900074000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</si>
  <si>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</si>
  <si>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</si>
  <si>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</si>
  <si>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</si>
  <si>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0600</t>
  </si>
  <si>
    <t>Другие вопросы в области охраны окружающей среды</t>
  </si>
  <si>
    <t>0605</t>
  </si>
  <si>
    <t>от 28 мая 2020 года № 359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</si>
</sst>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6" fillId="0" borderId="0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6" fillId="0" borderId="0" xfId="52" applyFont="1" applyFill="1" applyBorder="1" applyAlignment="1">
      <alignment wrapText="1"/>
      <protection/>
    </xf>
    <xf numFmtId="0" fontId="6" fillId="0" borderId="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0" borderId="0" xfId="52" applyFont="1" applyFill="1" applyAlignment="1">
      <alignment horizont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" fillId="0" borderId="0" xfId="52" applyFont="1">
      <alignment/>
      <protection/>
    </xf>
    <xf numFmtId="4" fontId="46" fillId="0" borderId="10" xfId="52" applyNumberFormat="1" applyFont="1" applyFill="1" applyBorder="1">
      <alignment/>
      <protection/>
    </xf>
    <xf numFmtId="4" fontId="6" fillId="0" borderId="10" xfId="52" applyNumberFormat="1" applyFont="1" applyFill="1" applyBorder="1">
      <alignment/>
      <protection/>
    </xf>
    <xf numFmtId="4" fontId="6" fillId="0" borderId="0" xfId="52" applyNumberFormat="1" applyFont="1" applyFill="1" applyBorder="1" applyAlignment="1">
      <alignment wrapText="1"/>
      <protection/>
    </xf>
    <xf numFmtId="4" fontId="7" fillId="0" borderId="10" xfId="52" applyNumberFormat="1" applyFont="1" applyFill="1" applyBorder="1" applyAlignment="1">
      <alignment wrapText="1"/>
      <protection/>
    </xf>
    <xf numFmtId="4" fontId="7" fillId="0" borderId="1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3" fontId="6" fillId="0" borderId="10" xfId="52" applyNumberFormat="1" applyFont="1" applyFill="1" applyBorder="1" applyAlignment="1">
      <alignment horizontal="center" wrapText="1"/>
      <protection/>
    </xf>
    <xf numFmtId="0" fontId="3" fillId="0" borderId="0" xfId="52" applyFont="1" applyAlignment="1">
      <alignment horizontal="right" wrapText="1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right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>
      <alignment horizontal="center" vertical="center" wrapText="1"/>
      <protection/>
    </xf>
    <xf numFmtId="4" fontId="7" fillId="0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37"/>
  <sheetViews>
    <sheetView tabSelected="1" view="pageBreakPreview" zoomScale="90" zoomScaleNormal="80" zoomScaleSheetLayoutView="90" zoomScalePageLayoutView="0" workbookViewId="0" topLeftCell="A1">
      <selection activeCell="A4" sqref="A4:E4"/>
    </sheetView>
  </sheetViews>
  <sheetFormatPr defaultColWidth="9.140625" defaultRowHeight="15"/>
  <cols>
    <col min="1" max="1" width="61.7109375" style="4" customWidth="1"/>
    <col min="2" max="2" width="12.00390625" style="2" customWidth="1"/>
    <col min="3" max="3" width="16.57421875" style="2" customWidth="1"/>
    <col min="4" max="4" width="8.28125" style="1" customWidth="1"/>
    <col min="5" max="5" width="17.28125" style="24" customWidth="1"/>
    <col min="6" max="16384" width="9.140625" style="1" customWidth="1"/>
  </cols>
  <sheetData>
    <row r="1" spans="1:5" s="18" customFormat="1" ht="18.75">
      <c r="A1" s="26" t="s">
        <v>113</v>
      </c>
      <c r="B1" s="26"/>
      <c r="C1" s="26"/>
      <c r="D1" s="26"/>
      <c r="E1" s="26"/>
    </row>
    <row r="2" spans="1:5" s="18" customFormat="1" ht="18.75" customHeight="1">
      <c r="A2" s="26" t="s">
        <v>0</v>
      </c>
      <c r="B2" s="26"/>
      <c r="C2" s="26"/>
      <c r="D2" s="26"/>
      <c r="E2" s="26"/>
    </row>
    <row r="3" spans="1:5" s="18" customFormat="1" ht="18.75" customHeight="1">
      <c r="A3" s="26" t="s">
        <v>1</v>
      </c>
      <c r="B3" s="26"/>
      <c r="C3" s="26"/>
      <c r="D3" s="26"/>
      <c r="E3" s="26"/>
    </row>
    <row r="4" spans="1:5" s="18" customFormat="1" ht="18.75">
      <c r="A4" s="26" t="s">
        <v>169</v>
      </c>
      <c r="B4" s="26"/>
      <c r="C4" s="26"/>
      <c r="D4" s="26"/>
      <c r="E4" s="26"/>
    </row>
    <row r="5" spans="1:5" s="18" customFormat="1" ht="18.75" customHeight="1">
      <c r="A5" s="26" t="s">
        <v>114</v>
      </c>
      <c r="B5" s="26"/>
      <c r="C5" s="26"/>
      <c r="D5" s="26"/>
      <c r="E5" s="26"/>
    </row>
    <row r="6" spans="1:5" s="18" customFormat="1" ht="18.75" customHeight="1">
      <c r="A6" s="26" t="s">
        <v>115</v>
      </c>
      <c r="B6" s="26"/>
      <c r="C6" s="26"/>
      <c r="D6" s="26"/>
      <c r="E6" s="26"/>
    </row>
    <row r="7" spans="1:5" s="18" customFormat="1" ht="18.75" customHeight="1">
      <c r="A7" s="26" t="s">
        <v>117</v>
      </c>
      <c r="B7" s="26"/>
      <c r="C7" s="26"/>
      <c r="D7" s="26"/>
      <c r="E7" s="26"/>
    </row>
    <row r="8" spans="1:5" ht="18.75">
      <c r="A8" s="27"/>
      <c r="B8" s="27"/>
      <c r="C8" s="27"/>
      <c r="D8" s="27"/>
      <c r="E8" s="27"/>
    </row>
    <row r="9" spans="1:5" ht="87" customHeight="1">
      <c r="A9" s="28" t="s">
        <v>116</v>
      </c>
      <c r="B9" s="28"/>
      <c r="C9" s="28"/>
      <c r="D9" s="28"/>
      <c r="E9" s="28"/>
    </row>
    <row r="10" spans="1:5" s="3" customFormat="1" ht="15.75">
      <c r="A10" s="29"/>
      <c r="B10" s="29"/>
      <c r="C10" s="29"/>
      <c r="D10" s="29"/>
      <c r="E10" s="21"/>
    </row>
    <row r="11" spans="1:5" s="3" customFormat="1" ht="15" customHeight="1">
      <c r="A11" s="30" t="s">
        <v>2</v>
      </c>
      <c r="B11" s="30" t="s">
        <v>3</v>
      </c>
      <c r="C11" s="30" t="s">
        <v>4</v>
      </c>
      <c r="D11" s="30" t="s">
        <v>5</v>
      </c>
      <c r="E11" s="32" t="s">
        <v>112</v>
      </c>
    </row>
    <row r="12" spans="1:5" s="3" customFormat="1" ht="35.25" customHeight="1">
      <c r="A12" s="31"/>
      <c r="B12" s="31"/>
      <c r="C12" s="31"/>
      <c r="D12" s="31"/>
      <c r="E12" s="33"/>
    </row>
    <row r="13" spans="1:5" s="3" customFormat="1" ht="15.75">
      <c r="A13" s="5">
        <v>1</v>
      </c>
      <c r="B13" s="5">
        <v>2</v>
      </c>
      <c r="C13" s="5">
        <v>3</v>
      </c>
      <c r="D13" s="6">
        <v>4</v>
      </c>
      <c r="E13" s="25">
        <v>5</v>
      </c>
    </row>
    <row r="14" spans="1:5" s="3" customFormat="1" ht="15.75">
      <c r="A14" s="7" t="s">
        <v>6</v>
      </c>
      <c r="B14" s="7"/>
      <c r="C14" s="7"/>
      <c r="D14" s="7"/>
      <c r="E14" s="22">
        <f>E15+E44+E53+E72+E120+E133+E125</f>
        <v>370642277.63</v>
      </c>
    </row>
    <row r="15" spans="1:5" s="3" customFormat="1" ht="15.75">
      <c r="A15" s="7" t="s">
        <v>7</v>
      </c>
      <c r="B15" s="8" t="s">
        <v>8</v>
      </c>
      <c r="C15" s="8"/>
      <c r="D15" s="8"/>
      <c r="E15" s="22">
        <f>E16+E23+E32+E36</f>
        <v>17026333.16</v>
      </c>
    </row>
    <row r="16" spans="1:5" s="3" customFormat="1" ht="47.25">
      <c r="A16" s="9" t="s">
        <v>9</v>
      </c>
      <c r="B16" s="10" t="s">
        <v>10</v>
      </c>
      <c r="C16" s="11"/>
      <c r="D16" s="11"/>
      <c r="E16" s="20">
        <f>E17</f>
        <v>874192.84</v>
      </c>
    </row>
    <row r="17" spans="1:5" s="3" customFormat="1" ht="78.75">
      <c r="A17" s="12" t="s">
        <v>11</v>
      </c>
      <c r="B17" s="11" t="s">
        <v>10</v>
      </c>
      <c r="C17" s="11" t="s">
        <v>118</v>
      </c>
      <c r="D17" s="11"/>
      <c r="E17" s="20">
        <f>E18</f>
        <v>874192.84</v>
      </c>
    </row>
    <row r="18" spans="1:5" s="3" customFormat="1" ht="31.5">
      <c r="A18" s="9" t="s">
        <v>12</v>
      </c>
      <c r="B18" s="11" t="s">
        <v>10</v>
      </c>
      <c r="C18" s="11" t="s">
        <v>119</v>
      </c>
      <c r="D18" s="11"/>
      <c r="E18" s="20">
        <f>E19+E20+E21</f>
        <v>874192.84</v>
      </c>
    </row>
    <row r="19" spans="1:5" s="3" customFormat="1" ht="78.75">
      <c r="A19" s="9" t="s">
        <v>14</v>
      </c>
      <c r="B19" s="11" t="s">
        <v>10</v>
      </c>
      <c r="C19" s="11" t="s">
        <v>119</v>
      </c>
      <c r="D19" s="11" t="s">
        <v>15</v>
      </c>
      <c r="E19" s="19">
        <v>760949.23</v>
      </c>
    </row>
    <row r="20" spans="1:5" s="3" customFormat="1" ht="31.5">
      <c r="A20" s="9" t="s">
        <v>16</v>
      </c>
      <c r="B20" s="11" t="s">
        <v>10</v>
      </c>
      <c r="C20" s="11" t="s">
        <v>119</v>
      </c>
      <c r="D20" s="11" t="s">
        <v>17</v>
      </c>
      <c r="E20" s="19">
        <v>113243.61</v>
      </c>
    </row>
    <row r="21" spans="1:5" s="3" customFormat="1" ht="15" customHeight="1" hidden="1">
      <c r="A21" s="9" t="s">
        <v>16</v>
      </c>
      <c r="B21" s="11" t="s">
        <v>10</v>
      </c>
      <c r="C21" s="11" t="s">
        <v>119</v>
      </c>
      <c r="D21" s="11" t="s">
        <v>17</v>
      </c>
      <c r="E21" s="20">
        <v>0</v>
      </c>
    </row>
    <row r="22" spans="1:5" ht="15.75">
      <c r="A22" s="9" t="s">
        <v>18</v>
      </c>
      <c r="B22" s="11" t="s">
        <v>10</v>
      </c>
      <c r="C22" s="11" t="s">
        <v>13</v>
      </c>
      <c r="D22" s="11" t="s">
        <v>19</v>
      </c>
      <c r="E22" s="20"/>
    </row>
    <row r="23" spans="1:5" ht="47.25">
      <c r="A23" s="9" t="s">
        <v>20</v>
      </c>
      <c r="B23" s="11" t="s">
        <v>21</v>
      </c>
      <c r="C23" s="11"/>
      <c r="D23" s="11"/>
      <c r="E23" s="23">
        <f>E24</f>
        <v>14641231.129999999</v>
      </c>
    </row>
    <row r="24" spans="1:5" ht="63">
      <c r="A24" s="12" t="s">
        <v>22</v>
      </c>
      <c r="B24" s="11" t="s">
        <v>21</v>
      </c>
      <c r="C24" s="11" t="s">
        <v>23</v>
      </c>
      <c r="D24" s="11"/>
      <c r="E24" s="20">
        <f>E25+E30</f>
        <v>14641231.129999999</v>
      </c>
    </row>
    <row r="25" spans="1:5" ht="31.5">
      <c r="A25" s="9" t="s">
        <v>12</v>
      </c>
      <c r="B25" s="11" t="s">
        <v>21</v>
      </c>
      <c r="C25" s="11" t="s">
        <v>24</v>
      </c>
      <c r="D25" s="11"/>
      <c r="E25" s="20">
        <f>E26+E27+E28+E29</f>
        <v>13475394.799999999</v>
      </c>
    </row>
    <row r="26" spans="1:5" ht="78.75">
      <c r="A26" s="9" t="s">
        <v>14</v>
      </c>
      <c r="B26" s="11" t="s">
        <v>21</v>
      </c>
      <c r="C26" s="11" t="s">
        <v>24</v>
      </c>
      <c r="D26" s="11" t="s">
        <v>15</v>
      </c>
      <c r="E26" s="19">
        <v>10960708.34</v>
      </c>
    </row>
    <row r="27" spans="1:5" ht="31.5">
      <c r="A27" s="9" t="s">
        <v>16</v>
      </c>
      <c r="B27" s="11" t="s">
        <v>21</v>
      </c>
      <c r="C27" s="11" t="s">
        <v>24</v>
      </c>
      <c r="D27" s="11" t="s">
        <v>17</v>
      </c>
      <c r="E27" s="19">
        <v>2501558.78</v>
      </c>
    </row>
    <row r="28" spans="1:5" ht="15.75">
      <c r="A28" s="9" t="s">
        <v>25</v>
      </c>
      <c r="B28" s="11" t="s">
        <v>21</v>
      </c>
      <c r="C28" s="11" t="s">
        <v>24</v>
      </c>
      <c r="D28" s="11" t="s">
        <v>26</v>
      </c>
      <c r="E28" s="19"/>
    </row>
    <row r="29" spans="1:5" ht="15.75">
      <c r="A29" s="9" t="s">
        <v>18</v>
      </c>
      <c r="B29" s="11" t="s">
        <v>21</v>
      </c>
      <c r="C29" s="11" t="s">
        <v>24</v>
      </c>
      <c r="D29" s="11" t="s">
        <v>19</v>
      </c>
      <c r="E29" s="19">
        <v>13127.68</v>
      </c>
    </row>
    <row r="30" spans="1:5" ht="31.5">
      <c r="A30" s="9" t="s">
        <v>27</v>
      </c>
      <c r="B30" s="11" t="s">
        <v>21</v>
      </c>
      <c r="C30" s="11" t="s">
        <v>28</v>
      </c>
      <c r="D30" s="11"/>
      <c r="E30" s="20">
        <f>E31</f>
        <v>1165836.33</v>
      </c>
    </row>
    <row r="31" spans="1:5" ht="15" customHeight="1">
      <c r="A31" s="9" t="s">
        <v>14</v>
      </c>
      <c r="B31" s="11" t="s">
        <v>21</v>
      </c>
      <c r="C31" s="11" t="s">
        <v>28</v>
      </c>
      <c r="D31" s="11" t="s">
        <v>15</v>
      </c>
      <c r="E31" s="19">
        <f>852735.57+313100.76</f>
        <v>1165836.33</v>
      </c>
    </row>
    <row r="32" spans="1:5" ht="15" customHeight="1" hidden="1">
      <c r="A32" s="9" t="s">
        <v>29</v>
      </c>
      <c r="B32" s="11" t="s">
        <v>30</v>
      </c>
      <c r="C32" s="11"/>
      <c r="D32" s="11"/>
      <c r="E32" s="23">
        <f>E33</f>
        <v>0</v>
      </c>
    </row>
    <row r="33" spans="1:5" ht="15" customHeight="1" hidden="1">
      <c r="A33" s="7" t="s">
        <v>31</v>
      </c>
      <c r="B33" s="11" t="s">
        <v>30</v>
      </c>
      <c r="C33" s="11" t="s">
        <v>32</v>
      </c>
      <c r="D33" s="11"/>
      <c r="E33" s="20">
        <f>E34</f>
        <v>0</v>
      </c>
    </row>
    <row r="34" spans="1:5" ht="15.75" hidden="1">
      <c r="A34" s="9" t="s">
        <v>33</v>
      </c>
      <c r="B34" s="11" t="s">
        <v>30</v>
      </c>
      <c r="C34" s="11" t="s">
        <v>34</v>
      </c>
      <c r="D34" s="11"/>
      <c r="E34" s="20">
        <f>E35</f>
        <v>0</v>
      </c>
    </row>
    <row r="35" spans="1:5" ht="15.75" hidden="1">
      <c r="A35" s="9" t="s">
        <v>18</v>
      </c>
      <c r="B35" s="11" t="s">
        <v>30</v>
      </c>
      <c r="C35" s="11" t="s">
        <v>34</v>
      </c>
      <c r="D35" s="11" t="s">
        <v>19</v>
      </c>
      <c r="E35" s="20"/>
    </row>
    <row r="36" spans="1:5" ht="15.75">
      <c r="A36" s="9" t="s">
        <v>35</v>
      </c>
      <c r="B36" s="11" t="s">
        <v>36</v>
      </c>
      <c r="C36" s="11"/>
      <c r="D36" s="11"/>
      <c r="E36" s="23">
        <f>E37</f>
        <v>1510909.19</v>
      </c>
    </row>
    <row r="37" spans="1:5" ht="66">
      <c r="A37" s="13" t="s">
        <v>37</v>
      </c>
      <c r="B37" s="11" t="s">
        <v>36</v>
      </c>
      <c r="C37" s="11" t="s">
        <v>38</v>
      </c>
      <c r="D37" s="11"/>
      <c r="E37" s="20">
        <f>E38+E40+E42</f>
        <v>1510909.19</v>
      </c>
    </row>
    <row r="38" spans="1:5" ht="33">
      <c r="A38" s="14" t="s">
        <v>39</v>
      </c>
      <c r="B38" s="11" t="s">
        <v>36</v>
      </c>
      <c r="C38" s="11" t="s">
        <v>40</v>
      </c>
      <c r="D38" s="11"/>
      <c r="E38" s="20">
        <f>E39</f>
        <v>241000</v>
      </c>
    </row>
    <row r="39" spans="1:5" ht="33">
      <c r="A39" s="14" t="s">
        <v>16</v>
      </c>
      <c r="B39" s="11" t="s">
        <v>36</v>
      </c>
      <c r="C39" s="11" t="s">
        <v>40</v>
      </c>
      <c r="D39" s="11" t="s">
        <v>17</v>
      </c>
      <c r="E39" s="19">
        <v>241000</v>
      </c>
    </row>
    <row r="40" spans="1:5" ht="15.75">
      <c r="A40" s="9" t="s">
        <v>41</v>
      </c>
      <c r="B40" s="11" t="s">
        <v>36</v>
      </c>
      <c r="C40" s="11" t="s">
        <v>42</v>
      </c>
      <c r="D40" s="11"/>
      <c r="E40" s="20">
        <f>E41</f>
        <v>1123749.17</v>
      </c>
    </row>
    <row r="41" spans="1:5" ht="31.5">
      <c r="A41" s="9" t="s">
        <v>16</v>
      </c>
      <c r="B41" s="11" t="s">
        <v>36</v>
      </c>
      <c r="C41" s="11" t="s">
        <v>42</v>
      </c>
      <c r="D41" s="11" t="s">
        <v>17</v>
      </c>
      <c r="E41" s="19">
        <v>1123749.17</v>
      </c>
    </row>
    <row r="42" spans="1:5" s="16" customFormat="1" ht="15.75">
      <c r="A42" s="9" t="s">
        <v>120</v>
      </c>
      <c r="B42" s="11" t="s">
        <v>36</v>
      </c>
      <c r="C42" s="11" t="s">
        <v>121</v>
      </c>
      <c r="D42" s="11"/>
      <c r="E42" s="20">
        <f>E43</f>
        <v>146160.02</v>
      </c>
    </row>
    <row r="43" spans="1:5" s="2" customFormat="1" ht="15.75">
      <c r="A43" s="9" t="s">
        <v>18</v>
      </c>
      <c r="B43" s="11" t="s">
        <v>36</v>
      </c>
      <c r="C43" s="11" t="s">
        <v>121</v>
      </c>
      <c r="D43" s="11" t="s">
        <v>19</v>
      </c>
      <c r="E43" s="19">
        <v>146160.02</v>
      </c>
    </row>
    <row r="44" spans="1:5" ht="31.5">
      <c r="A44" s="7" t="s">
        <v>43</v>
      </c>
      <c r="B44" s="15" t="s">
        <v>44</v>
      </c>
      <c r="C44" s="15"/>
      <c r="D44" s="15"/>
      <c r="E44" s="23">
        <f>E45+E49</f>
        <v>413430.57</v>
      </c>
    </row>
    <row r="45" spans="1:5" ht="15.75">
      <c r="A45" s="9" t="s">
        <v>162</v>
      </c>
      <c r="B45" s="11" t="s">
        <v>163</v>
      </c>
      <c r="C45" s="11"/>
      <c r="D45" s="11"/>
      <c r="E45" s="20">
        <f>E47</f>
        <v>61000</v>
      </c>
    </row>
    <row r="46" spans="1:5" ht="47.25">
      <c r="A46" s="12" t="s">
        <v>122</v>
      </c>
      <c r="B46" s="11" t="s">
        <v>163</v>
      </c>
      <c r="C46" s="11" t="s">
        <v>123</v>
      </c>
      <c r="D46" s="11"/>
      <c r="E46" s="20">
        <f>E47</f>
        <v>61000</v>
      </c>
    </row>
    <row r="47" spans="1:5" ht="31.5">
      <c r="A47" s="9" t="s">
        <v>124</v>
      </c>
      <c r="B47" s="11" t="s">
        <v>163</v>
      </c>
      <c r="C47" s="11" t="s">
        <v>125</v>
      </c>
      <c r="D47" s="11"/>
      <c r="E47" s="20">
        <f>E48</f>
        <v>61000</v>
      </c>
    </row>
    <row r="48" spans="1:5" ht="31.5">
      <c r="A48" s="9" t="s">
        <v>16</v>
      </c>
      <c r="B48" s="11" t="s">
        <v>163</v>
      </c>
      <c r="C48" s="11" t="s">
        <v>125</v>
      </c>
      <c r="D48" s="11" t="s">
        <v>17</v>
      </c>
      <c r="E48" s="19">
        <v>61000</v>
      </c>
    </row>
    <row r="49" spans="1:5" ht="31.5">
      <c r="A49" s="9" t="s">
        <v>164</v>
      </c>
      <c r="B49" s="11" t="s">
        <v>45</v>
      </c>
      <c r="C49" s="11"/>
      <c r="D49" s="11"/>
      <c r="E49" s="20">
        <f>E50</f>
        <v>352430.57</v>
      </c>
    </row>
    <row r="50" spans="1:5" ht="63">
      <c r="A50" s="12" t="s">
        <v>126</v>
      </c>
      <c r="B50" s="11" t="s">
        <v>45</v>
      </c>
      <c r="C50" s="11" t="s">
        <v>46</v>
      </c>
      <c r="D50" s="11"/>
      <c r="E50" s="20">
        <f>E51</f>
        <v>352430.57</v>
      </c>
    </row>
    <row r="51" spans="1:5" ht="15.75">
      <c r="A51" s="9" t="s">
        <v>47</v>
      </c>
      <c r="B51" s="11" t="s">
        <v>45</v>
      </c>
      <c r="C51" s="11" t="s">
        <v>127</v>
      </c>
      <c r="D51" s="11"/>
      <c r="E51" s="20">
        <f>E52</f>
        <v>352430.57</v>
      </c>
    </row>
    <row r="52" spans="1:5" ht="31.5">
      <c r="A52" s="9" t="s">
        <v>16</v>
      </c>
      <c r="B52" s="11" t="s">
        <v>45</v>
      </c>
      <c r="C52" s="11" t="s">
        <v>127</v>
      </c>
      <c r="D52" s="11" t="s">
        <v>17</v>
      </c>
      <c r="E52" s="19">
        <v>352430.57</v>
      </c>
    </row>
    <row r="53" spans="1:5" ht="15.75">
      <c r="A53" s="7" t="s">
        <v>48</v>
      </c>
      <c r="B53" s="15" t="s">
        <v>49</v>
      </c>
      <c r="C53" s="15"/>
      <c r="D53" s="15"/>
      <c r="E53" s="23">
        <f>E54+E61</f>
        <v>158872927.76999998</v>
      </c>
    </row>
    <row r="54" spans="1:5" ht="15.75">
      <c r="A54" s="9" t="s">
        <v>50</v>
      </c>
      <c r="B54" s="11" t="s">
        <v>51</v>
      </c>
      <c r="C54" s="11"/>
      <c r="D54" s="11"/>
      <c r="E54" s="20">
        <f>E55</f>
        <v>129839600.66</v>
      </c>
    </row>
    <row r="55" spans="1:5" ht="47.25">
      <c r="A55" s="12" t="s">
        <v>52</v>
      </c>
      <c r="B55" s="11" t="s">
        <v>51</v>
      </c>
      <c r="C55" s="11" t="s">
        <v>53</v>
      </c>
      <c r="D55" s="11"/>
      <c r="E55" s="20">
        <f>E56+E59</f>
        <v>129839600.66</v>
      </c>
    </row>
    <row r="56" spans="1:5" ht="15.75">
      <c r="A56" s="9" t="s">
        <v>50</v>
      </c>
      <c r="B56" s="11" t="s">
        <v>51</v>
      </c>
      <c r="C56" s="11" t="s">
        <v>54</v>
      </c>
      <c r="D56" s="11"/>
      <c r="E56" s="20">
        <f>SUM(E57:E58)</f>
        <v>55327985.51</v>
      </c>
    </row>
    <row r="57" spans="1:5" ht="31.5">
      <c r="A57" s="9" t="s">
        <v>16</v>
      </c>
      <c r="B57" s="11" t="s">
        <v>51</v>
      </c>
      <c r="C57" s="11" t="s">
        <v>54</v>
      </c>
      <c r="D57" s="11" t="s">
        <v>17</v>
      </c>
      <c r="E57" s="19">
        <v>55194694.29</v>
      </c>
    </row>
    <row r="58" spans="1:5" ht="15.75">
      <c r="A58" s="9" t="s">
        <v>18</v>
      </c>
      <c r="B58" s="11" t="s">
        <v>51</v>
      </c>
      <c r="C58" s="11" t="s">
        <v>54</v>
      </c>
      <c r="D58" s="11" t="s">
        <v>19</v>
      </c>
      <c r="E58" s="19">
        <v>133291.22</v>
      </c>
    </row>
    <row r="59" spans="1:5" ht="47.25">
      <c r="A59" s="9" t="s">
        <v>128</v>
      </c>
      <c r="B59" s="11" t="s">
        <v>51</v>
      </c>
      <c r="C59" s="11" t="s">
        <v>55</v>
      </c>
      <c r="D59" s="11"/>
      <c r="E59" s="20">
        <f>E60</f>
        <v>74511615.15</v>
      </c>
    </row>
    <row r="60" spans="1:5" ht="31.5">
      <c r="A60" s="9" t="s">
        <v>16</v>
      </c>
      <c r="B60" s="11" t="s">
        <v>51</v>
      </c>
      <c r="C60" s="11" t="s">
        <v>55</v>
      </c>
      <c r="D60" s="11" t="s">
        <v>17</v>
      </c>
      <c r="E60" s="19">
        <v>74511615.15</v>
      </c>
    </row>
    <row r="61" spans="1:5" ht="15.75">
      <c r="A61" s="9" t="s">
        <v>56</v>
      </c>
      <c r="B61" s="11" t="s">
        <v>57</v>
      </c>
      <c r="C61" s="11"/>
      <c r="D61" s="11"/>
      <c r="E61" s="20">
        <f>E62+E67</f>
        <v>29033327.11</v>
      </c>
    </row>
    <row r="62" spans="1:5" ht="63">
      <c r="A62" s="12" t="s">
        <v>58</v>
      </c>
      <c r="B62" s="11" t="s">
        <v>57</v>
      </c>
      <c r="C62" s="11" t="s">
        <v>59</v>
      </c>
      <c r="D62" s="11"/>
      <c r="E62" s="20">
        <f>E63+E65</f>
        <v>27308764.419999998</v>
      </c>
    </row>
    <row r="63" spans="1:5" ht="31.5">
      <c r="A63" s="9" t="s">
        <v>60</v>
      </c>
      <c r="B63" s="11" t="s">
        <v>57</v>
      </c>
      <c r="C63" s="11" t="s">
        <v>61</v>
      </c>
      <c r="D63" s="11"/>
      <c r="E63" s="20">
        <f>E64</f>
        <v>7569235.68</v>
      </c>
    </row>
    <row r="64" spans="1:5" ht="15.75">
      <c r="A64" s="9" t="s">
        <v>18</v>
      </c>
      <c r="B64" s="11" t="s">
        <v>57</v>
      </c>
      <c r="C64" s="11" t="s">
        <v>61</v>
      </c>
      <c r="D64" s="11" t="s">
        <v>19</v>
      </c>
      <c r="E64" s="19">
        <f>6964026.5+605209.18</f>
        <v>7569235.68</v>
      </c>
    </row>
    <row r="65" spans="1:5" ht="31.5">
      <c r="A65" s="9" t="s">
        <v>129</v>
      </c>
      <c r="B65" s="11" t="s">
        <v>57</v>
      </c>
      <c r="C65" s="11" t="s">
        <v>130</v>
      </c>
      <c r="D65" s="11"/>
      <c r="E65" s="20">
        <f>E66</f>
        <v>19739528.74</v>
      </c>
    </row>
    <row r="66" spans="1:5" ht="15.75">
      <c r="A66" s="9" t="s">
        <v>18</v>
      </c>
      <c r="B66" s="11" t="s">
        <v>57</v>
      </c>
      <c r="C66" s="11" t="s">
        <v>130</v>
      </c>
      <c r="D66" s="11" t="s">
        <v>19</v>
      </c>
      <c r="E66" s="19">
        <v>19739528.74</v>
      </c>
    </row>
    <row r="67" spans="1:5" ht="63" customHeight="1">
      <c r="A67" s="12" t="s">
        <v>62</v>
      </c>
      <c r="B67" s="11" t="s">
        <v>57</v>
      </c>
      <c r="C67" s="11" t="s">
        <v>63</v>
      </c>
      <c r="D67" s="11"/>
      <c r="E67" s="20">
        <f>E68+E70</f>
        <v>1724562.69</v>
      </c>
    </row>
    <row r="68" spans="1:5" ht="15.75">
      <c r="A68" s="9" t="s">
        <v>64</v>
      </c>
      <c r="B68" s="11" t="s">
        <v>57</v>
      </c>
      <c r="C68" s="11" t="s">
        <v>65</v>
      </c>
      <c r="D68" s="11"/>
      <c r="E68" s="20">
        <f>E69</f>
        <v>521229.36</v>
      </c>
    </row>
    <row r="69" spans="1:5" ht="31.5">
      <c r="A69" s="9" t="s">
        <v>16</v>
      </c>
      <c r="B69" s="11" t="s">
        <v>57</v>
      </c>
      <c r="C69" s="11" t="s">
        <v>65</v>
      </c>
      <c r="D69" s="11" t="s">
        <v>17</v>
      </c>
      <c r="E69" s="19">
        <v>521229.36</v>
      </c>
    </row>
    <row r="70" spans="1:5" ht="15.75">
      <c r="A70" s="9" t="s">
        <v>99</v>
      </c>
      <c r="B70" s="11" t="s">
        <v>57</v>
      </c>
      <c r="C70" s="11" t="s">
        <v>131</v>
      </c>
      <c r="D70" s="11"/>
      <c r="E70" s="20">
        <f>E71</f>
        <v>1203333.33</v>
      </c>
    </row>
    <row r="71" spans="1:5" ht="15.75">
      <c r="A71" s="9" t="s">
        <v>101</v>
      </c>
      <c r="B71" s="11" t="s">
        <v>57</v>
      </c>
      <c r="C71" s="11" t="s">
        <v>131</v>
      </c>
      <c r="D71" s="11" t="s">
        <v>102</v>
      </c>
      <c r="E71" s="19">
        <v>1203333.33</v>
      </c>
    </row>
    <row r="72" spans="1:5" ht="15.75">
      <c r="A72" s="7" t="s">
        <v>66</v>
      </c>
      <c r="B72" s="15" t="s">
        <v>67</v>
      </c>
      <c r="C72" s="15"/>
      <c r="D72" s="15"/>
      <c r="E72" s="23">
        <f>E73+E84+E89</f>
        <v>98686651.19000001</v>
      </c>
    </row>
    <row r="73" spans="1:5" ht="15.75">
      <c r="A73" s="4" t="s">
        <v>68</v>
      </c>
      <c r="B73" s="11" t="s">
        <v>69</v>
      </c>
      <c r="C73" s="11"/>
      <c r="D73" s="11"/>
      <c r="E73" s="20">
        <f>E74</f>
        <v>3455091.27</v>
      </c>
    </row>
    <row r="74" spans="1:5" ht="63">
      <c r="A74" s="12" t="s">
        <v>70</v>
      </c>
      <c r="B74" s="11" t="s">
        <v>69</v>
      </c>
      <c r="C74" s="11" t="s">
        <v>71</v>
      </c>
      <c r="D74" s="11"/>
      <c r="E74" s="20">
        <f>E75+E78+E80+E82</f>
        <v>3455091.27</v>
      </c>
    </row>
    <row r="75" spans="1:5" ht="15.75">
      <c r="A75" s="9" t="s">
        <v>72</v>
      </c>
      <c r="B75" s="11" t="s">
        <v>69</v>
      </c>
      <c r="C75" s="11" t="s">
        <v>73</v>
      </c>
      <c r="D75" s="11"/>
      <c r="E75" s="20">
        <f>SUM(E76:E77)</f>
        <v>158646.3</v>
      </c>
    </row>
    <row r="76" spans="1:5" ht="31.5">
      <c r="A76" s="9" t="s">
        <v>16</v>
      </c>
      <c r="B76" s="11" t="s">
        <v>69</v>
      </c>
      <c r="C76" s="11" t="s">
        <v>73</v>
      </c>
      <c r="D76" s="11" t="s">
        <v>17</v>
      </c>
      <c r="E76" s="19">
        <v>58646.3</v>
      </c>
    </row>
    <row r="77" spans="1:5" ht="15.75">
      <c r="A77" s="9" t="s">
        <v>18</v>
      </c>
      <c r="B77" s="11" t="s">
        <v>69</v>
      </c>
      <c r="C77" s="11" t="s">
        <v>73</v>
      </c>
      <c r="D77" s="11" t="s">
        <v>19</v>
      </c>
      <c r="E77" s="19">
        <v>100000</v>
      </c>
    </row>
    <row r="78" spans="1:5" ht="47.25">
      <c r="A78" s="9" t="s">
        <v>74</v>
      </c>
      <c r="B78" s="11" t="s">
        <v>69</v>
      </c>
      <c r="C78" s="11" t="s">
        <v>75</v>
      </c>
      <c r="D78" s="11"/>
      <c r="E78" s="20">
        <f>E79</f>
        <v>983199.2</v>
      </c>
    </row>
    <row r="79" spans="1:5" ht="31.5">
      <c r="A79" s="9" t="s">
        <v>16</v>
      </c>
      <c r="B79" s="11" t="s">
        <v>69</v>
      </c>
      <c r="C79" s="11" t="s">
        <v>75</v>
      </c>
      <c r="D79" s="11" t="s">
        <v>17</v>
      </c>
      <c r="E79" s="19">
        <v>983199.2</v>
      </c>
    </row>
    <row r="80" spans="1:5" ht="31.5">
      <c r="A80" s="9" t="s">
        <v>132</v>
      </c>
      <c r="B80" s="11" t="s">
        <v>69</v>
      </c>
      <c r="C80" s="11" t="s">
        <v>133</v>
      </c>
      <c r="D80" s="11"/>
      <c r="E80" s="20">
        <f>E81</f>
        <v>2213245.77</v>
      </c>
    </row>
    <row r="81" spans="1:5" ht="31.5">
      <c r="A81" s="9" t="s">
        <v>134</v>
      </c>
      <c r="B81" s="11" t="s">
        <v>69</v>
      </c>
      <c r="C81" s="11" t="s">
        <v>133</v>
      </c>
      <c r="D81" s="11" t="s">
        <v>135</v>
      </c>
      <c r="E81" s="19">
        <v>2213245.77</v>
      </c>
    </row>
    <row r="82" spans="1:5" ht="66" customHeight="1">
      <c r="A82" s="9" t="s">
        <v>76</v>
      </c>
      <c r="B82" s="11" t="s">
        <v>69</v>
      </c>
      <c r="C82" s="11" t="s">
        <v>136</v>
      </c>
      <c r="D82" s="11"/>
      <c r="E82" s="20">
        <f>E83</f>
        <v>100000</v>
      </c>
    </row>
    <row r="83" spans="1:5" ht="15.75">
      <c r="A83" s="9" t="s">
        <v>18</v>
      </c>
      <c r="B83" s="11" t="s">
        <v>69</v>
      </c>
      <c r="C83" s="11" t="s">
        <v>136</v>
      </c>
      <c r="D83" s="11" t="s">
        <v>19</v>
      </c>
      <c r="E83" s="19">
        <v>100000</v>
      </c>
    </row>
    <row r="84" spans="1:5" ht="15.75">
      <c r="A84" s="9" t="s">
        <v>77</v>
      </c>
      <c r="B84" s="11" t="s">
        <v>78</v>
      </c>
      <c r="C84" s="11"/>
      <c r="D84" s="11"/>
      <c r="E84" s="20">
        <f>E85</f>
        <v>111082.4</v>
      </c>
    </row>
    <row r="85" spans="1:5" ht="63">
      <c r="A85" s="12" t="s">
        <v>70</v>
      </c>
      <c r="B85" s="11" t="s">
        <v>78</v>
      </c>
      <c r="C85" s="11" t="s">
        <v>71</v>
      </c>
      <c r="D85" s="11"/>
      <c r="E85" s="20">
        <f>E86</f>
        <v>111082.4</v>
      </c>
    </row>
    <row r="86" spans="1:5" ht="15.75">
      <c r="A86" s="9" t="s">
        <v>79</v>
      </c>
      <c r="B86" s="11" t="s">
        <v>78</v>
      </c>
      <c r="C86" s="11" t="s">
        <v>80</v>
      </c>
      <c r="D86" s="11"/>
      <c r="E86" s="20">
        <f>SUM(E87:E88)</f>
        <v>111082.4</v>
      </c>
    </row>
    <row r="87" spans="1:5" ht="31.5">
      <c r="A87" s="9" t="s">
        <v>16</v>
      </c>
      <c r="B87" s="11" t="s">
        <v>78</v>
      </c>
      <c r="C87" s="11" t="s">
        <v>80</v>
      </c>
      <c r="D87" s="11" t="s">
        <v>17</v>
      </c>
      <c r="E87" s="19">
        <v>111082.4</v>
      </c>
    </row>
    <row r="88" spans="1:5" ht="15.75">
      <c r="A88" s="9" t="s">
        <v>18</v>
      </c>
      <c r="B88" s="11" t="s">
        <v>78</v>
      </c>
      <c r="C88" s="11" t="s">
        <v>80</v>
      </c>
      <c r="D88" s="11" t="s">
        <v>19</v>
      </c>
      <c r="E88" s="20"/>
    </row>
    <row r="89" spans="1:5" ht="46.5" customHeight="1">
      <c r="A89" s="9" t="s">
        <v>83</v>
      </c>
      <c r="B89" s="11" t="s">
        <v>84</v>
      </c>
      <c r="C89" s="11"/>
      <c r="D89" s="11"/>
      <c r="E89" s="20">
        <f>E90+E107</f>
        <v>95120477.52000001</v>
      </c>
    </row>
    <row r="90" spans="1:5" ht="30.75" customHeight="1">
      <c r="A90" s="12" t="s">
        <v>70</v>
      </c>
      <c r="B90" s="11" t="s">
        <v>84</v>
      </c>
      <c r="C90" s="11" t="s">
        <v>71</v>
      </c>
      <c r="D90" s="11"/>
      <c r="E90" s="20">
        <f>E91+E93+E97+E99+E101+E103+E105</f>
        <v>37023541.08</v>
      </c>
    </row>
    <row r="91" spans="1:5" ht="62.25" customHeight="1">
      <c r="A91" s="9" t="s">
        <v>85</v>
      </c>
      <c r="B91" s="11" t="s">
        <v>84</v>
      </c>
      <c r="C91" s="11" t="s">
        <v>86</v>
      </c>
      <c r="D91" s="11"/>
      <c r="E91" s="20">
        <f>E92</f>
        <v>22870603.15</v>
      </c>
    </row>
    <row r="92" spans="1:5" ht="30.75" customHeight="1">
      <c r="A92" s="9" t="s">
        <v>16</v>
      </c>
      <c r="B92" s="11" t="s">
        <v>84</v>
      </c>
      <c r="C92" s="11" t="s">
        <v>86</v>
      </c>
      <c r="D92" s="11" t="s">
        <v>17</v>
      </c>
      <c r="E92" s="19">
        <v>22870603.15</v>
      </c>
    </row>
    <row r="93" spans="1:5" ht="15.75">
      <c r="A93" s="9" t="s">
        <v>89</v>
      </c>
      <c r="B93" s="11" t="s">
        <v>84</v>
      </c>
      <c r="C93" s="11" t="s">
        <v>90</v>
      </c>
      <c r="D93" s="11"/>
      <c r="E93" s="20">
        <f>SUM(E94:E96)</f>
        <v>660883.1799999999</v>
      </c>
    </row>
    <row r="94" spans="1:5" ht="78.75">
      <c r="A94" s="9" t="s">
        <v>14</v>
      </c>
      <c r="B94" s="11" t="s">
        <v>84</v>
      </c>
      <c r="C94" s="11" t="s">
        <v>90</v>
      </c>
      <c r="D94" s="11" t="s">
        <v>15</v>
      </c>
      <c r="E94" s="19">
        <v>349308.96</v>
      </c>
    </row>
    <row r="95" spans="1:5" ht="31.5">
      <c r="A95" s="9" t="s">
        <v>16</v>
      </c>
      <c r="B95" s="11" t="s">
        <v>84</v>
      </c>
      <c r="C95" s="11" t="s">
        <v>90</v>
      </c>
      <c r="D95" s="11" t="s">
        <v>17</v>
      </c>
      <c r="E95" s="19">
        <v>311574.22</v>
      </c>
    </row>
    <row r="96" spans="1:5" ht="15.75">
      <c r="A96" s="9" t="s">
        <v>18</v>
      </c>
      <c r="B96" s="11" t="s">
        <v>84</v>
      </c>
      <c r="C96" s="11" t="s">
        <v>90</v>
      </c>
      <c r="D96" s="11" t="s">
        <v>19</v>
      </c>
      <c r="E96" s="20"/>
    </row>
    <row r="97" spans="1:5" ht="31.5">
      <c r="A97" s="9" t="s">
        <v>87</v>
      </c>
      <c r="B97" s="11" t="s">
        <v>84</v>
      </c>
      <c r="C97" s="11" t="s">
        <v>88</v>
      </c>
      <c r="D97" s="11"/>
      <c r="E97" s="20">
        <f>E98</f>
        <v>4082861.26</v>
      </c>
    </row>
    <row r="98" spans="1:5" ht="31.5">
      <c r="A98" s="9" t="s">
        <v>81</v>
      </c>
      <c r="B98" s="11" t="s">
        <v>84</v>
      </c>
      <c r="C98" s="11" t="s">
        <v>88</v>
      </c>
      <c r="D98" s="11" t="s">
        <v>82</v>
      </c>
      <c r="E98" s="19">
        <v>4082861.26</v>
      </c>
    </row>
    <row r="99" spans="1:5" ht="31.5">
      <c r="A99" s="9" t="s">
        <v>137</v>
      </c>
      <c r="B99" s="11" t="s">
        <v>84</v>
      </c>
      <c r="C99" s="11" t="s">
        <v>138</v>
      </c>
      <c r="D99" s="11"/>
      <c r="E99" s="20">
        <f>E100</f>
        <v>7813953.49</v>
      </c>
    </row>
    <row r="100" spans="1:5" ht="31.5">
      <c r="A100" s="9" t="s">
        <v>16</v>
      </c>
      <c r="B100" s="11" t="s">
        <v>84</v>
      </c>
      <c r="C100" s="11" t="s">
        <v>138</v>
      </c>
      <c r="D100" s="11" t="s">
        <v>17</v>
      </c>
      <c r="E100" s="19">
        <v>7813953.49</v>
      </c>
    </row>
    <row r="101" spans="1:5" ht="47.25">
      <c r="A101" s="9" t="s">
        <v>139</v>
      </c>
      <c r="B101" s="11" t="s">
        <v>84</v>
      </c>
      <c r="C101" s="11" t="s">
        <v>140</v>
      </c>
      <c r="D101" s="11"/>
      <c r="E101" s="20">
        <f>E102</f>
        <v>1150000</v>
      </c>
    </row>
    <row r="102" spans="1:5" ht="31.5">
      <c r="A102" s="9" t="s">
        <v>16</v>
      </c>
      <c r="B102" s="11" t="s">
        <v>84</v>
      </c>
      <c r="C102" s="11" t="s">
        <v>140</v>
      </c>
      <c r="D102" s="11" t="s">
        <v>17</v>
      </c>
      <c r="E102" s="19">
        <v>1150000</v>
      </c>
    </row>
    <row r="103" spans="1:5" ht="47.25">
      <c r="A103" s="9" t="s">
        <v>91</v>
      </c>
      <c r="B103" s="11" t="s">
        <v>84</v>
      </c>
      <c r="C103" s="11" t="s">
        <v>141</v>
      </c>
      <c r="D103" s="11"/>
      <c r="E103" s="20">
        <f>E104</f>
        <v>150000</v>
      </c>
    </row>
    <row r="104" spans="1:5" ht="31.5">
      <c r="A104" s="9" t="s">
        <v>16</v>
      </c>
      <c r="B104" s="11" t="s">
        <v>84</v>
      </c>
      <c r="C104" s="11" t="s">
        <v>141</v>
      </c>
      <c r="D104" s="11" t="s">
        <v>17</v>
      </c>
      <c r="E104" s="19">
        <v>150000</v>
      </c>
    </row>
    <row r="105" spans="1:5" ht="47.25">
      <c r="A105" s="9" t="s">
        <v>92</v>
      </c>
      <c r="B105" s="11" t="s">
        <v>84</v>
      </c>
      <c r="C105" s="11" t="s">
        <v>142</v>
      </c>
      <c r="D105" s="11"/>
      <c r="E105" s="20">
        <f>E106</f>
        <v>295240</v>
      </c>
    </row>
    <row r="106" spans="1:5" ht="31.5">
      <c r="A106" s="9" t="s">
        <v>16</v>
      </c>
      <c r="B106" s="11" t="s">
        <v>84</v>
      </c>
      <c r="C106" s="11" t="s">
        <v>142</v>
      </c>
      <c r="D106" s="11" t="s">
        <v>17</v>
      </c>
      <c r="E106" s="19">
        <v>295240</v>
      </c>
    </row>
    <row r="107" spans="1:5" ht="63">
      <c r="A107" s="12" t="s">
        <v>143</v>
      </c>
      <c r="B107" s="11" t="s">
        <v>84</v>
      </c>
      <c r="C107" s="11" t="s">
        <v>93</v>
      </c>
      <c r="D107" s="11"/>
      <c r="E107" s="20">
        <f>E108+E110+E112+E114+E116+E118</f>
        <v>58096936.440000005</v>
      </c>
    </row>
    <row r="108" spans="1:5" ht="31.5">
      <c r="A108" s="9" t="s">
        <v>144</v>
      </c>
      <c r="B108" s="11" t="s">
        <v>84</v>
      </c>
      <c r="C108" s="11" t="s">
        <v>145</v>
      </c>
      <c r="D108" s="11"/>
      <c r="E108" s="20">
        <f>E109</f>
        <v>398000</v>
      </c>
    </row>
    <row r="109" spans="1:5" ht="31.5">
      <c r="A109" s="9" t="s">
        <v>16</v>
      </c>
      <c r="B109" s="11" t="s">
        <v>84</v>
      </c>
      <c r="C109" s="11" t="s">
        <v>145</v>
      </c>
      <c r="D109" s="11" t="s">
        <v>17</v>
      </c>
      <c r="E109" s="19">
        <v>398000</v>
      </c>
    </row>
    <row r="110" spans="1:5" ht="63" hidden="1">
      <c r="A110" s="9" t="s">
        <v>146</v>
      </c>
      <c r="B110" s="11" t="s">
        <v>84</v>
      </c>
      <c r="C110" s="11" t="s">
        <v>147</v>
      </c>
      <c r="D110" s="11"/>
      <c r="E110" s="20">
        <f>E111</f>
        <v>0</v>
      </c>
    </row>
    <row r="111" spans="1:5" s="17" customFormat="1" ht="31.5" hidden="1">
      <c r="A111" s="9" t="s">
        <v>16</v>
      </c>
      <c r="B111" s="11" t="s">
        <v>84</v>
      </c>
      <c r="C111" s="11" t="s">
        <v>147</v>
      </c>
      <c r="D111" s="11" t="s">
        <v>17</v>
      </c>
      <c r="E111" s="20"/>
    </row>
    <row r="112" spans="1:5" s="16" customFormat="1" ht="31.5">
      <c r="A112" s="9" t="s">
        <v>148</v>
      </c>
      <c r="B112" s="11" t="s">
        <v>84</v>
      </c>
      <c r="C112" s="11" t="s">
        <v>149</v>
      </c>
      <c r="D112" s="11"/>
      <c r="E112" s="20">
        <f>E113</f>
        <v>22007006.66</v>
      </c>
    </row>
    <row r="113" spans="1:5" ht="48.75" customHeight="1">
      <c r="A113" s="9" t="s">
        <v>16</v>
      </c>
      <c r="B113" s="11" t="s">
        <v>84</v>
      </c>
      <c r="C113" s="11" t="s">
        <v>149</v>
      </c>
      <c r="D113" s="11" t="s">
        <v>17</v>
      </c>
      <c r="E113" s="19">
        <f>20488523.2+1518483.46</f>
        <v>22007006.66</v>
      </c>
    </row>
    <row r="114" spans="1:5" ht="31.5" hidden="1">
      <c r="A114" s="9" t="s">
        <v>148</v>
      </c>
      <c r="B114" s="11" t="s">
        <v>84</v>
      </c>
      <c r="C114" s="11" t="s">
        <v>150</v>
      </c>
      <c r="D114" s="11"/>
      <c r="E114" s="20">
        <f>E115</f>
        <v>0</v>
      </c>
    </row>
    <row r="115" spans="1:5" ht="31.5" hidden="1">
      <c r="A115" s="9" t="s">
        <v>16</v>
      </c>
      <c r="B115" s="11" t="s">
        <v>84</v>
      </c>
      <c r="C115" s="11" t="s">
        <v>150</v>
      </c>
      <c r="D115" s="11" t="s">
        <v>17</v>
      </c>
      <c r="E115" s="20"/>
    </row>
    <row r="116" spans="1:5" ht="63">
      <c r="A116" s="9" t="s">
        <v>151</v>
      </c>
      <c r="B116" s="11" t="s">
        <v>84</v>
      </c>
      <c r="C116" s="11" t="s">
        <v>152</v>
      </c>
      <c r="D116" s="11"/>
      <c r="E116" s="20">
        <f>E117</f>
        <v>35355213.46</v>
      </c>
    </row>
    <row r="117" spans="1:5" ht="31.5">
      <c r="A117" s="9" t="s">
        <v>16</v>
      </c>
      <c r="B117" s="11" t="s">
        <v>84</v>
      </c>
      <c r="C117" s="11" t="s">
        <v>152</v>
      </c>
      <c r="D117" s="11" t="s">
        <v>17</v>
      </c>
      <c r="E117" s="19">
        <v>35355213.46</v>
      </c>
    </row>
    <row r="118" spans="1:5" ht="63">
      <c r="A118" s="9" t="s">
        <v>153</v>
      </c>
      <c r="B118" s="11" t="s">
        <v>84</v>
      </c>
      <c r="C118" s="11" t="s">
        <v>154</v>
      </c>
      <c r="D118" s="11"/>
      <c r="E118" s="20">
        <f>E119</f>
        <v>336716.32</v>
      </c>
    </row>
    <row r="119" spans="1:5" ht="31.5">
      <c r="A119" s="9" t="s">
        <v>16</v>
      </c>
      <c r="B119" s="11" t="s">
        <v>84</v>
      </c>
      <c r="C119" s="11" t="s">
        <v>154</v>
      </c>
      <c r="D119" s="11" t="s">
        <v>17</v>
      </c>
      <c r="E119" s="20">
        <v>336716.32</v>
      </c>
    </row>
    <row r="120" spans="1:5" ht="15.75">
      <c r="A120" s="7" t="s">
        <v>165</v>
      </c>
      <c r="B120" s="15" t="s">
        <v>166</v>
      </c>
      <c r="C120" s="15"/>
      <c r="D120" s="15"/>
      <c r="E120" s="23">
        <f>E121</f>
        <v>1989534.1</v>
      </c>
    </row>
    <row r="121" spans="1:5" ht="15.75">
      <c r="A121" s="9" t="s">
        <v>167</v>
      </c>
      <c r="B121" s="11" t="s">
        <v>168</v>
      </c>
      <c r="C121" s="11"/>
      <c r="D121" s="11"/>
      <c r="E121" s="20">
        <f>E122</f>
        <v>1989534.1</v>
      </c>
    </row>
    <row r="122" spans="1:5" ht="47.25">
      <c r="A122" s="9" t="s">
        <v>155</v>
      </c>
      <c r="B122" s="11" t="s">
        <v>168</v>
      </c>
      <c r="C122" s="11" t="s">
        <v>156</v>
      </c>
      <c r="D122" s="11"/>
      <c r="E122" s="20">
        <f>E123</f>
        <v>1989534.1</v>
      </c>
    </row>
    <row r="123" spans="1:5" ht="15.75">
      <c r="A123" s="9" t="s">
        <v>157</v>
      </c>
      <c r="B123" s="11" t="s">
        <v>168</v>
      </c>
      <c r="C123" s="11" t="s">
        <v>158</v>
      </c>
      <c r="D123" s="11"/>
      <c r="E123" s="20">
        <f>E124</f>
        <v>1989534.1</v>
      </c>
    </row>
    <row r="124" spans="1:5" ht="31.5">
      <c r="A124" s="9" t="s">
        <v>16</v>
      </c>
      <c r="B124" s="11" t="s">
        <v>168</v>
      </c>
      <c r="C124" s="11" t="s">
        <v>158</v>
      </c>
      <c r="D124" s="11" t="s">
        <v>17</v>
      </c>
      <c r="E124" s="19">
        <v>1989534.1</v>
      </c>
    </row>
    <row r="125" spans="1:5" ht="15.75">
      <c r="A125" s="7" t="s">
        <v>94</v>
      </c>
      <c r="B125" s="15" t="s">
        <v>95</v>
      </c>
      <c r="C125" s="15"/>
      <c r="D125" s="15"/>
      <c r="E125" s="23">
        <f>E126+E130</f>
        <v>180605.02</v>
      </c>
    </row>
    <row r="126" spans="1:5" ht="15.75">
      <c r="A126" s="9" t="s">
        <v>96</v>
      </c>
      <c r="B126" s="11" t="s">
        <v>97</v>
      </c>
      <c r="C126" s="11"/>
      <c r="D126" s="11"/>
      <c r="E126" s="20">
        <f>E127</f>
        <v>180605.02</v>
      </c>
    </row>
    <row r="127" spans="1:5" ht="63">
      <c r="A127" s="12" t="s">
        <v>159</v>
      </c>
      <c r="B127" s="11" t="s">
        <v>97</v>
      </c>
      <c r="C127" s="11" t="s">
        <v>98</v>
      </c>
      <c r="D127" s="11"/>
      <c r="E127" s="20">
        <f>E128</f>
        <v>180605.02</v>
      </c>
    </row>
    <row r="128" spans="1:5" ht="15.75">
      <c r="A128" s="9" t="s">
        <v>99</v>
      </c>
      <c r="B128" s="11" t="s">
        <v>97</v>
      </c>
      <c r="C128" s="11" t="s">
        <v>100</v>
      </c>
      <c r="D128" s="11"/>
      <c r="E128" s="20">
        <f>E129</f>
        <v>180605.02</v>
      </c>
    </row>
    <row r="129" spans="1:5" ht="15.75">
      <c r="A129" s="9" t="s">
        <v>101</v>
      </c>
      <c r="B129" s="11" t="s">
        <v>97</v>
      </c>
      <c r="C129" s="11" t="s">
        <v>100</v>
      </c>
      <c r="D129" s="11" t="s">
        <v>102</v>
      </c>
      <c r="E129" s="19">
        <v>180605.02</v>
      </c>
    </row>
    <row r="130" spans="1:5" ht="15.75" hidden="1">
      <c r="A130" s="9" t="s">
        <v>103</v>
      </c>
      <c r="B130" s="11" t="s">
        <v>104</v>
      </c>
      <c r="C130" s="11"/>
      <c r="D130" s="11"/>
      <c r="E130" s="20">
        <f>E131</f>
        <v>0</v>
      </c>
    </row>
    <row r="131" spans="1:5" ht="47.25" hidden="1">
      <c r="A131" s="9" t="s">
        <v>105</v>
      </c>
      <c r="B131" s="11" t="s">
        <v>104</v>
      </c>
      <c r="C131" s="11" t="s">
        <v>106</v>
      </c>
      <c r="D131" s="11"/>
      <c r="E131" s="20">
        <f>E132</f>
        <v>0</v>
      </c>
    </row>
    <row r="132" spans="1:5" ht="15.75" hidden="1">
      <c r="A132" s="9" t="s">
        <v>25</v>
      </c>
      <c r="B132" s="11" t="s">
        <v>104</v>
      </c>
      <c r="C132" s="11" t="s">
        <v>106</v>
      </c>
      <c r="D132" s="11" t="s">
        <v>26</v>
      </c>
      <c r="E132" s="20"/>
    </row>
    <row r="133" spans="1:5" ht="47.25">
      <c r="A133" s="7" t="s">
        <v>107</v>
      </c>
      <c r="B133" s="15" t="s">
        <v>108</v>
      </c>
      <c r="C133" s="15"/>
      <c r="D133" s="15"/>
      <c r="E133" s="23">
        <f>E134</f>
        <v>93472795.82</v>
      </c>
    </row>
    <row r="134" spans="1:5" ht="15.75">
      <c r="A134" s="9" t="s">
        <v>109</v>
      </c>
      <c r="B134" s="11" t="s">
        <v>110</v>
      </c>
      <c r="C134" s="11"/>
      <c r="D134" s="11"/>
      <c r="E134" s="20">
        <f>E135</f>
        <v>93472795.82</v>
      </c>
    </row>
    <row r="135" spans="1:5" ht="47.25">
      <c r="A135" s="12" t="s">
        <v>160</v>
      </c>
      <c r="B135" s="11" t="s">
        <v>110</v>
      </c>
      <c r="C135" s="11" t="s">
        <v>111</v>
      </c>
      <c r="D135" s="11"/>
      <c r="E135" s="20">
        <f>E136</f>
        <v>93472795.82</v>
      </c>
    </row>
    <row r="136" spans="1:5" ht="15.75">
      <c r="A136" s="9" t="s">
        <v>99</v>
      </c>
      <c r="B136" s="11" t="s">
        <v>110</v>
      </c>
      <c r="C136" s="11" t="s">
        <v>161</v>
      </c>
      <c r="D136" s="11"/>
      <c r="E136" s="20">
        <f>E137</f>
        <v>93472795.82</v>
      </c>
    </row>
    <row r="137" spans="1:5" ht="15.75">
      <c r="A137" s="9" t="s">
        <v>101</v>
      </c>
      <c r="B137" s="11" t="s">
        <v>110</v>
      </c>
      <c r="C137" s="11" t="s">
        <v>161</v>
      </c>
      <c r="D137" s="11" t="s">
        <v>102</v>
      </c>
      <c r="E137" s="19">
        <v>93472795.82</v>
      </c>
    </row>
  </sheetData>
  <sheetProtection/>
  <mergeCells count="15">
    <mergeCell ref="A10:D10"/>
    <mergeCell ref="A11:A12"/>
    <mergeCell ref="B11:B12"/>
    <mergeCell ref="C11:C12"/>
    <mergeCell ref="D11:D12"/>
    <mergeCell ref="E11:E12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0.8267716535433072" right="0.4330708661417323" top="0.2755905511811024" bottom="0.3937007874015748" header="0.2755905511811024" footer="0.5118110236220472"/>
  <pageSetup fitToHeight="4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1</cp:lastModifiedBy>
  <cp:lastPrinted>2019-04-16T11:45:58Z</cp:lastPrinted>
  <dcterms:created xsi:type="dcterms:W3CDTF">2019-04-10T13:05:34Z</dcterms:created>
  <dcterms:modified xsi:type="dcterms:W3CDTF">2020-06-01T11:46:06Z</dcterms:modified>
  <cp:category/>
  <cp:version/>
  <cp:contentType/>
  <cp:contentStatus/>
</cp:coreProperties>
</file>