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firstSheet="3" activeTab="5"/>
  </bookViews>
  <sheets>
    <sheet name="Приложение 1" sheetId="1" state="hidden" r:id="rId1"/>
    <sheet name="Приложение 2" sheetId="2" state="hidden" r:id="rId2"/>
    <sheet name="Приложение3" sheetId="3" state="hidden" r:id="rId3"/>
    <sheet name="Прил1" sheetId="4" r:id="rId4"/>
    <sheet name="Приложение 2 " sheetId="5" r:id="rId5"/>
    <sheet name="Приложение 3" sheetId="6" r:id="rId6"/>
  </sheets>
  <definedNames>
    <definedName name="А11">#REF!</definedName>
  </definedNames>
  <calcPr fullCalcOnLoad="1"/>
</workbook>
</file>

<file path=xl/sharedStrings.xml><?xml version="1.0" encoding="utf-8"?>
<sst xmlns="http://schemas.openxmlformats.org/spreadsheetml/2006/main" count="1845" uniqueCount="397">
  <si>
    <t xml:space="preserve">                                                                                                                              Приложение 1</t>
  </si>
  <si>
    <t>К решению  Совета городского поселения город Белебей  муниципального района</t>
  </si>
  <si>
    <r>
      <t xml:space="preserve">                                                                      </t>
    </r>
    <r>
      <rPr>
        <sz val="12"/>
        <rFont val="Times New Roman"/>
        <family val="1"/>
      </rPr>
      <t xml:space="preserve">Белебеевский район Республики Башкортостан </t>
    </r>
  </si>
  <si>
    <t xml:space="preserve">"Об  исполнении бюджетагородского поселения город Белебей муниципального района </t>
  </si>
  <si>
    <t>(в рублях)</t>
  </si>
  <si>
    <t>Код бюджетной классификации Российской Федерации</t>
  </si>
  <si>
    <t>Наименование кода группы, подгруппы, статьи, подстатьи, элемента, программы (подпрограммы), кода экономической классификации доходов</t>
  </si>
  <si>
    <t>Сумма</t>
  </si>
  <si>
    <t>ВСЕГО</t>
  </si>
  <si>
    <t>1 00 00000 00 0000 000</t>
  </si>
  <si>
    <t>ДОХОДЫ</t>
  </si>
  <si>
    <t>1 01 00000 00 0000 000</t>
  </si>
  <si>
    <t>НАЛОГИ НА ПРИБЫЛЬ, ДОХОДЫ</t>
  </si>
  <si>
    <t xml:space="preserve">1 01 02000 01 0000 110 </t>
  </si>
  <si>
    <t>Налог на доходы физических лиц</t>
  </si>
  <si>
    <t xml:space="preserve">1 01 02010 01 0000 110 </t>
  </si>
  <si>
    <t>Налог на доходы физических лиц с доходов, полученных в виде дивидендов от долевого участия в деятельности организаций</t>
  </si>
  <si>
    <t xml:space="preserve">1 01 02020 01 0000 110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</si>
  <si>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</si>
  <si>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</si>
  <si>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</si>
  <si>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1 01 02022 01 0000 110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</si>
  <si>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</si>
  <si>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1 01 02030 01 0000 110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</si>
  <si>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</si>
  <si>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 xml:space="preserve">1 01 02040 01 0000 110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</si>
  <si>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</si>
  <si>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1 05 00000 00 0000 000</t>
  </si>
  <si>
    <t>НАЛОГИ НА СОВОКУПНЫЙ ДОХОД</t>
  </si>
  <si>
    <t xml:space="preserve">1 05 03000 01 0000 110 </t>
  </si>
  <si>
    <t>Единый сельскохозяйственный налог</t>
  </si>
  <si>
    <t>1 06 00000 00 0000 000</t>
  </si>
  <si>
    <t>НАЛОГИ НА ИМУЩЕСТВО</t>
  </si>
  <si>
    <t>1 06 01000 00 0000 000</t>
  </si>
  <si>
    <t>Налог на имущество физических лиц</t>
  </si>
  <si>
    <t>1 06 01030 10 0000 000</t>
  </si>
  <si>
    <t>Налог на имущество физических лиц, взимаемый по ставкам, применяемым к объектам налогообложения, расположенным в границах поселений</t>
  </si>
  <si>
    <t>1 06 06000 00 0000 000</t>
  </si>
  <si>
    <t>Земельный налог</t>
  </si>
  <si>
    <t>1 06 06013 10 0000 000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</si>
  <si>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</si>
  <si>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1 06 06023 10 0000 000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</si>
  <si>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</si>
  <si>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1 08 00000 00 0000 000</t>
  </si>
  <si>
    <t>ГОСУДАРСТВЕННАЯ ПОШЛИНА,СБОРЫ</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</si>
  <si>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</si>
  <si>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</si>
  <si>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1 09 00000 00 0000 000</t>
  </si>
  <si>
    <t>ЗАДОЛЖЕННОСТЬ И ПЕРЕРАСЧЕТЫ ПО ОТМЕНЕННЫМ НАЛОГАМ, СБОРАМ И ИНЫМ ОБЯЗАТЕЛЬНЫМ ПЛАТЕЖАМ</t>
  </si>
  <si>
    <t>1 11 00000 00 0000 000</t>
  </si>
  <si>
    <t>ДОХОДЫ ОТ ИСПОЛЬЗОВАНИЯ ИМУЩЕСТВА, НАХОДЯЩЕГОСЯ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</si>
  <si>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</si>
  <si>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</si>
  <si>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</si>
  <si>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</si>
  <si>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</si>
  <si>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</si>
  <si>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</si>
  <si>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и муниципальных унитарных предприятий</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</si>
  <si>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</si>
  <si>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</si>
  <si>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</si>
  <si>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</si>
  <si>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</si>
  <si>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</si>
  <si>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</si>
  <si>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</si>
  <si>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</si>
  <si>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</si>
  <si>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1 11 09030 00 0000 120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</si>
  <si>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</si>
  <si>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</si>
  <si>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</si>
  <si>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</si>
  <si>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</si>
  <si>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</si>
  <si>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</si>
  <si>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</si>
  <si>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</si>
  <si>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1 13 03050 10 0000 130</t>
  </si>
  <si>
    <t>Прочие доходы от оказания платных услуг получателями средств бюджетов поселений и компенсации затрат бюджетов поселений</t>
  </si>
  <si>
    <t>1 14 00000 00 0000 000</t>
  </si>
  <si>
    <t>ДОХОДЫ ОТ ПРОДАЖИ МАТЕРИАЛЬНЫХ И НЕМАТЕРИАЛЬНЫХ АКТИВОВ</t>
  </si>
  <si>
    <t>1 14 02000 00 0000 410</t>
  </si>
  <si>
    <t>Доходы от реализации имущества, находящегося в государственной и муниципальной собственности</t>
  </si>
  <si>
    <t>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</si>
  <si>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t>
  </si>
  <si>
    <t>1 14 02033 10 0000 410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</si>
  <si>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</si>
  <si>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</si>
  <si>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</si>
  <si>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1 14 06010 00 0000 430</t>
  </si>
  <si>
    <t>Доходы от продажи земельных участков, государственная собственность на которые не разграничена</t>
  </si>
  <si>
    <t>1 14 06014 10 0000 430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</si>
  <si>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</si>
  <si>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1 16 32050 10 0000 140</t>
  </si>
  <si>
    <t>Возмещение сумм, израсходованных незаконно или не по целевому назначению, а также доходов, полученных от их использования ( в части бюджетов поселений)</t>
  </si>
  <si>
    <t>1 17 00000 00 0000 000</t>
  </si>
  <si>
    <t>ПРОЧИЕ НЕНАЛОГОВЫЕ ДОХОДЫ</t>
  </si>
  <si>
    <t>1 17 05050 10 0000 180</t>
  </si>
  <si>
    <t>Прочие неналоговые доходы бюджетов поселений</t>
  </si>
  <si>
    <t>2 00 00000 00 0000 000</t>
  </si>
  <si>
    <t>БЕЗВОЗМЕЗДНЫЕ ПОСТУПЛЕНИЯ</t>
  </si>
  <si>
    <t xml:space="preserve">2 02 01000 00 0000 151  </t>
  </si>
  <si>
    <t>Дотации от других бюджетов бюджетной системы Российской Федерации</t>
  </si>
  <si>
    <t>2 02 01001 10 0000 151</t>
  </si>
  <si>
    <t>Дотации бюджетам поселений на выравнивание  бюджетной обеспеченности</t>
  </si>
  <si>
    <t>Председатель Совета</t>
  </si>
  <si>
    <t xml:space="preserve">          Приложение 2</t>
  </si>
  <si>
    <t>Распределение расходов</t>
  </si>
  <si>
    <r>
      <t xml:space="preserve"> </t>
    </r>
    <r>
      <rPr>
        <b/>
        <sz val="12"/>
        <rFont val="Times New Roman"/>
        <family val="1"/>
      </rPr>
      <t xml:space="preserve">Бюджета городского поселения город Белебей  муниципального района Белебевский район  </t>
    </r>
  </si>
  <si>
    <t xml:space="preserve">и видам расходов функциональной классификации расходов бюджетов </t>
  </si>
  <si>
    <t>Российской Федерации</t>
  </si>
  <si>
    <t>Наименование</t>
  </si>
  <si>
    <t>РзПр</t>
  </si>
  <si>
    <t>Цс</t>
  </si>
  <si>
    <t>Вр</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</si>
  <si>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</si>
  <si>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</si>
  <si>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</si>
  <si>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</si>
  <si>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</si>
  <si>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0020300</t>
  </si>
  <si>
    <t>Выполнение функций органами местного самоуправления</t>
  </si>
  <si>
    <t>500</t>
  </si>
  <si>
    <t>Центральный аппарат</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</si>
  <si>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</si>
  <si>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</si>
  <si>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</si>
  <si>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 (исполнительно-распорядительного органа муниципального образования)</t>
  </si>
  <si>
    <t>0020800</t>
  </si>
  <si>
    <t>5190295</t>
  </si>
  <si>
    <t>Обеспечение проведения выборов и референдумов</t>
  </si>
  <si>
    <t>0107</t>
  </si>
  <si>
    <t>Проведение выборов в представительные органы муниципального образования</t>
  </si>
  <si>
    <t>02000002</t>
  </si>
  <si>
    <t>Другие общегосударственные вопросы</t>
  </si>
  <si>
    <t>0114</t>
  </si>
  <si>
    <t>Обеспечение деятельности подведомственных учреждений</t>
  </si>
  <si>
    <t>0939900</t>
  </si>
  <si>
    <t>Жилищно-коммунальное хозяйство</t>
  </si>
  <si>
    <t>0500</t>
  </si>
  <si>
    <t>Жилищное хозяйство</t>
  </si>
  <si>
    <t>0501</t>
  </si>
  <si>
    <t>Субсидии юридическим лицам</t>
  </si>
  <si>
    <t>006</t>
  </si>
  <si>
    <t>Коммунальное хозяйство</t>
  </si>
  <si>
    <t>0502</t>
  </si>
  <si>
    <t>Мероприятия в области коммунального хозяйства</t>
  </si>
  <si>
    <t>3510500</t>
  </si>
  <si>
    <t>Благоустройство</t>
  </si>
  <si>
    <t>0503</t>
  </si>
  <si>
    <t>Уличное освещение</t>
  </si>
  <si>
    <t>6000100</t>
  </si>
  <si>
    <t>Содержание автомобильных дорог и инженерных сооружений на них в границах городских округов и поселений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</si>
  <si>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</si>
  <si>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</si>
  <si>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</si>
  <si>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</si>
  <si>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</si>
  <si>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 и поселений</t>
  </si>
  <si>
    <t>6000500</t>
  </si>
  <si>
    <t xml:space="preserve">КУЛЬТУРА,КИНЕМАТОГРАФИЯ И СРЕДСТВА МАССОВОЙ ИНФОРМАЦИИ </t>
  </si>
  <si>
    <t>0800</t>
  </si>
  <si>
    <t>Культура</t>
  </si>
  <si>
    <t>0801</t>
  </si>
  <si>
    <t>Дворцы и дома культуры, другие учреждения культуры и средств массовой информации</t>
  </si>
  <si>
    <t>4409900</t>
  </si>
  <si>
    <t>Выполнение функций бюджетными учреждениями</t>
  </si>
  <si>
    <t>001</t>
  </si>
  <si>
    <t>Музеи и постоянные выставки</t>
  </si>
  <si>
    <t>4419900</t>
  </si>
  <si>
    <t>Мероприятия в сфере культуры, кинематографии и СМИ</t>
  </si>
  <si>
    <t>4508500</t>
  </si>
  <si>
    <t>Кинематография</t>
  </si>
  <si>
    <t>0802</t>
  </si>
  <si>
    <t>Социальная политика</t>
  </si>
  <si>
    <t>1000</t>
  </si>
  <si>
    <t>Социальное обеспечение населения</t>
  </si>
  <si>
    <t>1003</t>
  </si>
  <si>
    <t>Меры социальной поддержки и  социальные выплаты отдельным категориям граждан, установленные решениями органов местного самоуправления</t>
  </si>
  <si>
    <t>5058570</t>
  </si>
  <si>
    <t>Социальные выплаты</t>
  </si>
  <si>
    <t>005</t>
  </si>
  <si>
    <t>Мероприятия в области социальной политики</t>
  </si>
  <si>
    <t>5140100</t>
  </si>
  <si>
    <t>Межбюджетные трансферты</t>
  </si>
  <si>
    <t>Иные межбюджетные трансферты  бюджетам  муниципальных районов</t>
  </si>
  <si>
    <t>1104-05</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</si>
  <si>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</si>
  <si>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Иные межбюджетные трансферты</t>
  </si>
  <si>
    <t>017</t>
  </si>
  <si>
    <t xml:space="preserve">          Приложение 3</t>
  </si>
  <si>
    <t>Ведомственная структура  расходов бюджета городского поселения город Белебей муниципального района   Белебеевский район</t>
  </si>
  <si>
    <t>Глава</t>
  </si>
  <si>
    <t>Физическая культура и спорт</t>
  </si>
  <si>
    <t>0908</t>
  </si>
  <si>
    <t>Мероприятия в области здравоохранения, спорта и физической культуры, туризма</t>
  </si>
  <si>
    <t>2 02 02009 10 0000 151</t>
  </si>
  <si>
    <t>2 02 02068 10 0000 151</t>
  </si>
  <si>
    <t>Субсидии бюджетам поселений на комплектование книжных фондов библиотек муниципальных образований.</t>
  </si>
  <si>
    <t>Субсидии бюджетам поселений на государственную поддержку малого и среднего предпринимательства, включая крестьянские (фермерские) хозяйства</t>
  </si>
  <si>
    <t>1 09 04050 10 0000 110</t>
  </si>
  <si>
    <t>Земельный налог (по обязательствам, возникшим до 1 января 2006 года), мобилизуемый на территориях поселений</t>
  </si>
  <si>
    <t xml:space="preserve">Республики Башкортостан за 2009 год по разделам,подразделам, целевым статьям </t>
  </si>
  <si>
    <t>0310</t>
  </si>
  <si>
    <t>7950000</t>
  </si>
  <si>
    <t>Обеспечение пожарной безопасности</t>
  </si>
  <si>
    <t>Целевые программы муниципальных образований</t>
  </si>
  <si>
    <t>0412</t>
  </si>
  <si>
    <t>3400303</t>
  </si>
  <si>
    <t>Полномочия в области земельных отношений</t>
  </si>
  <si>
    <t>Другие вопросы в области национальной экономики</t>
  </si>
  <si>
    <t>3450100</t>
  </si>
  <si>
    <t>013</t>
  </si>
  <si>
    <t>Субсидии на государственную поддержку малого и среднего предпринимательства, включая крестьянские (фермерские) хозяйства</t>
  </si>
  <si>
    <t>Прочие расходы</t>
  </si>
  <si>
    <t>3500300</t>
  </si>
  <si>
    <t>Мероприятия в области жилищного хозяйства</t>
  </si>
  <si>
    <t>0803</t>
  </si>
  <si>
    <t>4538500</t>
  </si>
  <si>
    <t>Телевидение и радиовещание</t>
  </si>
  <si>
    <t>Государственная поддержка в сфере культуры, кинематографии и средств массовой информации</t>
  </si>
  <si>
    <t>0804</t>
  </si>
  <si>
    <t>4578500</t>
  </si>
  <si>
    <t>Периодическая печать и издательства</t>
  </si>
  <si>
    <t>4429900</t>
  </si>
  <si>
    <t>0806</t>
  </si>
  <si>
    <t>4529900</t>
  </si>
  <si>
    <t>Другие вопросы в области культуры, кинематографии, средств массовой информации</t>
  </si>
  <si>
    <t>4829900</t>
  </si>
  <si>
    <t>5129700</t>
  </si>
  <si>
    <t>0707</t>
  </si>
  <si>
    <t>4310100</t>
  </si>
  <si>
    <t>Молодежная политика и оздоровление детей</t>
  </si>
  <si>
    <t>Проведение мероприятий для детей и молодежи</t>
  </si>
  <si>
    <t>5204000-02</t>
  </si>
  <si>
    <t>Иные безвозмездные и безвозвратные перечисления</t>
  </si>
  <si>
    <t>5210600</t>
  </si>
  <si>
    <t>Н.М.Николаев</t>
  </si>
  <si>
    <t>Проект</t>
  </si>
  <si>
    <t>706-725</t>
  </si>
  <si>
    <t xml:space="preserve"> Республики Башкортостан  за 2009 год</t>
  </si>
  <si>
    <r>
      <t xml:space="preserve"> </t>
    </r>
    <r>
      <rPr>
        <b/>
        <sz val="12"/>
        <rFont val="Times New Roman"/>
        <family val="1"/>
      </rPr>
      <t>Поступление доходов в бюджет городского поселения город Белебей муниципального района Белебеевский район Республики Башкортостан в 2009 году</t>
    </r>
  </si>
  <si>
    <t>От  28 мая  2010 года  № 311</t>
  </si>
  <si>
    <t>От  28 мая 2010 года  №311</t>
  </si>
  <si>
    <t>Николаев Н.М.</t>
  </si>
  <si>
    <t>Белебеевский   район Республики Башкортостан за 2010 год"</t>
  </si>
  <si>
    <t>Белебеевский   район Республики Башкортостан за 2010год"</t>
  </si>
  <si>
    <t>2 02 04025 10 0000 151</t>
  </si>
  <si>
    <t>2 02 09054 10 0000 151</t>
  </si>
  <si>
    <t>Прочие безвозмездные поступления в бюджеты поселений от бюджетов муниципальных районов</t>
  </si>
  <si>
    <t>1 06 01030 10 0000 110</t>
  </si>
  <si>
    <t>1 06 06013 10 0000 110</t>
  </si>
  <si>
    <t>1 06 06023 10 0000 110</t>
  </si>
  <si>
    <t>0029900</t>
  </si>
  <si>
    <t>0700</t>
  </si>
  <si>
    <t xml:space="preserve">1 05 03010 01 0000 110 </t>
  </si>
  <si>
    <t xml:space="preserve">1 05 03020 01 0000 110 </t>
  </si>
  <si>
    <t>Единый сельскохозяйственный налог (за налоговые периоды, истекшие до 1 января 2011 года)</t>
  </si>
  <si>
    <t>0113</t>
  </si>
  <si>
    <t>0900400</t>
  </si>
  <si>
    <t>Содержание и обслуживание муниципальной казны</t>
  </si>
  <si>
    <t>Дорожное хозяйство (дорожные фонды)</t>
  </si>
  <si>
    <t>0409</t>
  </si>
  <si>
    <t>5220400</t>
  </si>
  <si>
    <t>3500200</t>
  </si>
  <si>
    <t>5221100</t>
  </si>
  <si>
    <t>Республиканская целевая программа "Модернизация систем наружного освещения населенных пунктов Республики Башкортостан" на 2011-2015 годы</t>
  </si>
  <si>
    <t>4319900</t>
  </si>
  <si>
    <t>4400200</t>
  </si>
  <si>
    <t>Физическая культура</t>
  </si>
  <si>
    <t>1403</t>
  </si>
  <si>
    <t>ОБРАЗОВАНИЕ</t>
  </si>
  <si>
    <t>Комплектование книжных фондов библиотек муниципальных образований и государственных библиотек городов Москвы и Санкт-Петербурга</t>
  </si>
  <si>
    <t>1101</t>
  </si>
  <si>
    <t>1202</t>
  </si>
  <si>
    <t>Прочие межбюджетные трансферты общего характера</t>
  </si>
  <si>
    <t>1 11 05013 10 0000 120</t>
  </si>
  <si>
    <t>1 13 02065 10 0000 130</t>
  </si>
  <si>
    <t>1 13 02995 10 0000 130</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</si>
  <si>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</si>
  <si>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</si>
  <si>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бюджетов муниципальных районов</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</si>
  <si>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</si>
  <si>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</si>
  <si>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государственнная собственность на которые не разграничена и которые расположены в границах поселений</t>
  </si>
  <si>
    <t>1 14 06013 10 0000 430</t>
  </si>
  <si>
    <t xml:space="preserve">2 02 02009 10 0000 151  </t>
  </si>
  <si>
    <t>2 02 02999 10 0001 151</t>
  </si>
  <si>
    <t>Субсидии бюджетам на государственную поддержку малого и среднего предпринимательства, включая  крестьянские (фермерские) хозяйства</t>
  </si>
  <si>
    <t>Прочие субсидии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</si>
  <si>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</si>
  <si>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1 09 04053 10 0000 110</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</si>
  <si>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</si>
  <si>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</si>
  <si>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</si>
  <si>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Резервные фонды</t>
  </si>
  <si>
    <t>0111</t>
  </si>
  <si>
    <t>Фонд оплаты труда и страховые взносы</t>
  </si>
  <si>
    <t>НАЦИОНАЛЬНАЯ ЭКОНОМИКА</t>
  </si>
  <si>
    <t>0400</t>
  </si>
  <si>
    <t>ЖИЛИЩНО-КОММУНАЛЬНОЕ ХОЗЯЙСТВО</t>
  </si>
  <si>
    <t>СОЦИАЛЬНАЯ ПОЛИТИКА</t>
  </si>
  <si>
    <t xml:space="preserve">целевым статьям и видам расходов функциональной классификации расходов бюджетов </t>
  </si>
  <si>
    <t>121</t>
  </si>
  <si>
    <t>Иные выплаты персоналу, за исключением фонда оплаты труда</t>
  </si>
  <si>
    <t>122</t>
  </si>
  <si>
    <t>Закупка товаров, работ и услуг в сфере информационно-коммуникационных технологий</t>
  </si>
  <si>
    <t>242</t>
  </si>
  <si>
    <t>Прочая закупка товаров, работ и услуг для государственных (муниципальных) нужд</t>
  </si>
  <si>
    <t>244</t>
  </si>
  <si>
    <t>Уплата налога на имущество организаций и земельного налога</t>
  </si>
  <si>
    <t>851</t>
  </si>
  <si>
    <t>Уплата прочих налогов, сборов и иных платежей</t>
  </si>
  <si>
    <t>852</t>
  </si>
  <si>
    <t>Резервные фонды местных администраций</t>
  </si>
  <si>
    <t>0700500</t>
  </si>
  <si>
    <t>Резервные средства</t>
  </si>
  <si>
    <t>870</t>
  </si>
  <si>
    <t>Взносы муниципальных образований в уставные капиталы (фонды)</t>
  </si>
  <si>
    <t>0929700</t>
  </si>
  <si>
    <t>Бюджетные инвестиции в объекты государственной (муниципальной) собственности государственным (муниципальным) унитарным предприятиям, основанным на праве хозяйственного ведения</t>
  </si>
  <si>
    <t>422</t>
  </si>
  <si>
    <t>Республиканская целевая программа "Развитие автомобильных дорог Республики Башкортостан (2010-2015 годы)"</t>
  </si>
  <si>
    <t>Субсидии юридическим лицам (кроме государственных (муниципальных) учреждений) и физическим лицам - производителям товаров, работ, услуг</t>
  </si>
  <si>
    <t>810</t>
  </si>
  <si>
    <t>Капитальный ремонт государственного жилищного фонда субъектов Российской Федерации</t>
  </si>
  <si>
    <t>Подготовка объектов коммунального хозяйства к работе в осенне-зимний период</t>
  </si>
  <si>
    <t>3510600</t>
  </si>
  <si>
    <t>243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</si>
  <si>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</si>
  <si>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</si>
  <si>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</si>
  <si>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</si>
  <si>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 xml:space="preserve">КУЛЬТУРА, КИНЕМАТОГРАФИЯ И СРЕДСТВА МАССОВОЙ ИНФОРМАЦИИ </t>
  </si>
  <si>
    <t>Субсидии автономным учреждениям на иные цели</t>
  </si>
  <si>
    <t>622</t>
  </si>
  <si>
    <t>Обеспечение деятельности (оказание услуг) подведомственных учреждений</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</si>
  <si>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</si>
  <si>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</si>
  <si>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Меры социальной поддержки населения по публичным нормативным обязательствам</t>
  </si>
  <si>
    <t>314</t>
  </si>
  <si>
    <t>Приобретение товаров, работ и услуг в пользу граждан</t>
  </si>
  <si>
    <t>323</t>
  </si>
  <si>
    <t>Мероприятия в области физической культуры и спорта</t>
  </si>
  <si>
    <t>Государственная поддержка периодических изданий</t>
  </si>
  <si>
    <t>5204000</t>
  </si>
  <si>
    <t>Закупка товаров, работ, услуг в целях капитального ремонта государственного имущества Республики Башкортостан</t>
  </si>
  <si>
    <t>Белебеевский   район Республики Башкортостан за 2013 год"</t>
  </si>
  <si>
    <r>
      <t xml:space="preserve"> </t>
    </r>
    <r>
      <rPr>
        <b/>
        <sz val="12"/>
        <rFont val="Times New Roman"/>
        <family val="1"/>
      </rPr>
      <t>Поступление доходов в бюджет городского поселения город Белебей муниципального района Белебеевский район Республики Башкортостан в 2013 году</t>
    </r>
  </si>
  <si>
    <t>1 11 05075 10 0000 120</t>
  </si>
  <si>
    <t>Доходы от сдачи в аренду имущества, составляющего казну поселений (за исключением земельных участков)</t>
  </si>
  <si>
    <t>1 16 51040 02 0000 140</t>
  </si>
  <si>
    <t>1 16 00000 00 0000 000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</si>
  <si>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</si>
  <si>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ШТРАФЫ, САНКЦИИ, ВОЗМЕЩЕНИЕ УЩЕРБА</t>
  </si>
  <si>
    <t>2 02 02041 10 0000 151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</si>
  <si>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</si>
  <si>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2 02 02077 10 0000 151</t>
  </si>
  <si>
    <t>Субсидии бюджетам поселений на бюджетные инвестиции в объекты капитального строительства собственности муниципальных образований</t>
  </si>
  <si>
    <t>2 02 04999 10 0000 151</t>
  </si>
  <si>
    <t>Прочие межбюджетные трансферты, передаваемые бюджетам поселений</t>
  </si>
  <si>
    <t>2 19 05020 10 0000 180</t>
  </si>
  <si>
    <t>2 18 05010 10 0000 180</t>
  </si>
  <si>
    <t xml:space="preserve">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 Доходы бюджетов поселений от возврата бюджетными учреждениями остатков субсидий </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</si>
  <si>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 Доходы бюджетов поселений от возврата автономными учреждениями ост</t>
  </si>
  <si>
    <t>Прочие безвозмездные поступления в бюджеты поселений</t>
  </si>
  <si>
    <t>2 07 05030 10 0000 180</t>
  </si>
  <si>
    <t xml:space="preserve">Республики Башкортостан за 2013 год по разделам, подразделам, </t>
  </si>
  <si>
    <t>831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</si>
  <si>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</si>
  <si>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5227400</t>
  </si>
  <si>
    <t>Государственная программа "Развитие и поддержка малого и среднего предпринимательства в Республике Башкортостан"</t>
  </si>
  <si>
    <t>Субсидии юридическим лицам (кроме государственных учреждений) и физическим лицам - производителям товаров, работ, услуг</t>
  </si>
  <si>
    <t>3500400</t>
  </si>
  <si>
    <t>3500500</t>
  </si>
  <si>
    <t>Капитальный ремонт многоквартирных домов</t>
  </si>
  <si>
    <t>Премирование победителей республиканского конкурса "Лучший многоквартирный дом"</t>
  </si>
  <si>
    <t>3510700</t>
  </si>
  <si>
    <t>Компенсация платежей граждан за коммунальные услуги в связи с необходимостью соблюдения установленных ограничений роста совокупной платы за коммунальные услуги</t>
  </si>
  <si>
    <t>5229800</t>
  </si>
  <si>
    <t>411</t>
  </si>
  <si>
    <t>Республиканская целевая программа "Стимулирование развития жилищного строительства в Республике Башкортостан в 2011-2015 годах"</t>
  </si>
  <si>
    <t>Бюджетные инвестиции в объекты государственной собственности казенным учреждениям вне рамок государственного оборонного заказа</t>
  </si>
  <si>
    <t>5202300</t>
  </si>
  <si>
    <t>Премирование победителей республиканского конкурса "Самое благоустроенное городское (сельское) поселение Республики Башкортостан"</t>
  </si>
  <si>
    <t>5222901</t>
  </si>
  <si>
    <t>Мероприятия по реализации Программы профилактики правонарушений и борьбы с преступностью в Республике Башкортостан на 2012 год (продлена на 2013 год)</t>
  </si>
  <si>
    <t>5210700</t>
  </si>
  <si>
    <t>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</si>
  <si>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5210800</t>
  </si>
  <si>
    <t>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t>
  </si>
  <si>
    <t>Ведомственная структура  расходов бюджета городского поселения город Белебей муниципального района   Белебеевский район  Республики Башкортостан  за 2013 год</t>
  </si>
  <si>
    <t>от  "28"мая 2014 года  №317</t>
  </si>
  <si>
    <t xml:space="preserve">"Об утверждении отчета об  исполнении бюджета городского поселения город Белебей муниципального района </t>
  </si>
  <si>
    <t xml:space="preserve">"Об утверждении отчета об исполнении бюджета городского поселения город Белебей муниципального района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</si>
</sst>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s>
  <fonts count="44">
    <font>
      <sz val="10"/>
      <name val="Arial"/>
      <family val="0"/>
    </font>
    <font>
      <sz val="12"/>
      <name val="Times New Roman"/>
      <family val="1"/>
    </font>
    <font>
      <b/>
      <sz val="12"/>
      <name val="Times New Roman"/>
      <family val="1"/>
    </font>
    <font>
      <sz val="12"/>
      <name val="Arial Unicode MS"/>
      <family val="2"/>
    </font>
    <font>
      <b/>
      <sz val="12"/>
      <name val="Arial Unicode MS"/>
      <family val="2"/>
    </font>
    <font>
      <b/>
      <sz val="12"/>
      <color indexed="12"/>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CC"/>
      <name val="Times New Roman"/>
      <family val="1"/>
    </font>
    <font>
      <b/>
      <sz val="12"/>
      <color rgb="FF0000CC"/>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6"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1" fillId="32" borderId="0" applyNumberFormat="0" applyBorder="0" applyAlignment="0" applyProtection="0"/>
  </cellStyleXfs>
  <cellXfs count="125">
    <xf numFmtId="0" fontId="0" fillId="0" borderId="0" xfId="0" applyAlignment="1">
      <alignment/>
    </xf>
    <xf numFmtId="0" fontId="1" fillId="0" borderId="0" xfId="0" applyFont="1" applyAlignment="1">
      <alignment wrapText="1"/>
    </xf>
    <xf numFmtId="0" fontId="1" fillId="0" borderId="10" xfId="0" applyFont="1" applyBorder="1" applyAlignment="1">
      <alignment wrapText="1"/>
    </xf>
    <xf numFmtId="0" fontId="2" fillId="0" borderId="10" xfId="0" applyFont="1" applyBorder="1" applyAlignment="1">
      <alignment horizontal="center" wrapText="1"/>
    </xf>
    <xf numFmtId="0" fontId="1" fillId="0" borderId="10" xfId="0" applyFont="1" applyBorder="1" applyAlignment="1">
      <alignment horizontal="center" wrapText="1"/>
    </xf>
    <xf numFmtId="4" fontId="2" fillId="0" borderId="10" xfId="0" applyNumberFormat="1" applyFont="1" applyBorder="1" applyAlignment="1">
      <alignment horizontal="center" wrapText="1"/>
    </xf>
    <xf numFmtId="4" fontId="1" fillId="0" borderId="10" xfId="0" applyNumberFormat="1" applyFont="1" applyBorder="1" applyAlignment="1">
      <alignment wrapText="1"/>
    </xf>
    <xf numFmtId="4" fontId="5" fillId="0" borderId="10" xfId="0" applyNumberFormat="1" applyFont="1" applyBorder="1" applyAlignment="1">
      <alignment wrapText="1"/>
    </xf>
    <xf numFmtId="4" fontId="2" fillId="0" borderId="10" xfId="0" applyNumberFormat="1" applyFont="1" applyBorder="1" applyAlignment="1">
      <alignment wrapText="1"/>
    </xf>
    <xf numFmtId="0" fontId="1" fillId="0" borderId="0" xfId="0" applyFont="1" applyBorder="1" applyAlignment="1">
      <alignment/>
    </xf>
    <xf numFmtId="0" fontId="1" fillId="0" borderId="0" xfId="0" applyFont="1" applyBorder="1" applyAlignment="1">
      <alignment horizontal="center"/>
    </xf>
    <xf numFmtId="0" fontId="1" fillId="0" borderId="10" xfId="0" applyFont="1" applyBorder="1" applyAlignment="1">
      <alignment horizontal="center"/>
    </xf>
    <xf numFmtId="0" fontId="2" fillId="0" borderId="10" xfId="0" applyFont="1" applyFill="1" applyBorder="1" applyAlignment="1">
      <alignment wrapText="1"/>
    </xf>
    <xf numFmtId="0" fontId="2" fillId="0" borderId="10" xfId="0" applyFont="1" applyBorder="1" applyAlignment="1">
      <alignment horizontal="center"/>
    </xf>
    <xf numFmtId="4" fontId="2" fillId="0" borderId="10" xfId="0" applyNumberFormat="1" applyFont="1" applyBorder="1" applyAlignment="1">
      <alignment horizontal="center"/>
    </xf>
    <xf numFmtId="0" fontId="2" fillId="0" borderId="10" xfId="0" applyFont="1" applyBorder="1" applyAlignment="1">
      <alignment/>
    </xf>
    <xf numFmtId="49" fontId="2" fillId="0" borderId="10" xfId="0" applyNumberFormat="1" applyFont="1" applyBorder="1" applyAlignment="1">
      <alignment horizontal="center"/>
    </xf>
    <xf numFmtId="4" fontId="2" fillId="33" borderId="10" xfId="0" applyNumberFormat="1" applyFont="1" applyFill="1" applyBorder="1" applyAlignment="1">
      <alignment horizontal="center"/>
    </xf>
    <xf numFmtId="49" fontId="1" fillId="0" borderId="10" xfId="0" applyNumberFormat="1" applyFont="1" applyBorder="1" applyAlignment="1">
      <alignment horizontal="center"/>
    </xf>
    <xf numFmtId="4" fontId="1" fillId="33" borderId="10" xfId="0" applyNumberFormat="1" applyFont="1" applyFill="1" applyBorder="1" applyAlignment="1">
      <alignment horizontal="center"/>
    </xf>
    <xf numFmtId="4" fontId="1" fillId="0" borderId="10" xfId="0" applyNumberFormat="1" applyFont="1" applyBorder="1" applyAlignment="1">
      <alignment horizontal="center"/>
    </xf>
    <xf numFmtId="2" fontId="1" fillId="0" borderId="10" xfId="0" applyNumberFormat="1" applyFont="1" applyBorder="1" applyAlignment="1">
      <alignment horizontal="center"/>
    </xf>
    <xf numFmtId="49" fontId="1" fillId="0" borderId="10" xfId="0" applyNumberFormat="1" applyFont="1" applyFill="1" applyBorder="1" applyAlignment="1">
      <alignment wrapText="1"/>
    </xf>
    <xf numFmtId="0" fontId="1" fillId="0" borderId="0" xfId="0" applyFont="1" applyBorder="1" applyAlignment="1">
      <alignment wrapText="1"/>
    </xf>
    <xf numFmtId="49" fontId="1" fillId="0" borderId="10" xfId="0" applyNumberFormat="1" applyFont="1" applyFill="1" applyBorder="1" applyAlignment="1">
      <alignment horizontal="center" wrapText="1"/>
    </xf>
    <xf numFmtId="0" fontId="2" fillId="0" borderId="10" xfId="0" applyFont="1" applyBorder="1" applyAlignment="1">
      <alignment wrapText="1"/>
    </xf>
    <xf numFmtId="49" fontId="2" fillId="0" borderId="10" xfId="0" applyNumberFormat="1" applyFont="1" applyFill="1" applyBorder="1" applyAlignment="1">
      <alignment horizontal="center" wrapText="1"/>
    </xf>
    <xf numFmtId="49" fontId="1" fillId="33" borderId="10" xfId="0" applyNumberFormat="1" applyFont="1" applyFill="1" applyBorder="1" applyAlignment="1">
      <alignment horizontal="center"/>
    </xf>
    <xf numFmtId="49" fontId="1" fillId="0" borderId="0" xfId="0" applyNumberFormat="1" applyFont="1" applyBorder="1"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horizontal="right" wrapText="1"/>
    </xf>
    <xf numFmtId="4" fontId="1" fillId="0" borderId="10" xfId="0" applyNumberFormat="1" applyFont="1" applyBorder="1" applyAlignment="1">
      <alignment wrapText="1"/>
    </xf>
    <xf numFmtId="0" fontId="2" fillId="0" borderId="10" xfId="0" applyFont="1" applyBorder="1" applyAlignment="1">
      <alignment horizontal="center" wrapText="1"/>
    </xf>
    <xf numFmtId="0" fontId="1" fillId="34" borderId="10" xfId="0" applyFont="1" applyFill="1" applyBorder="1" applyAlignment="1">
      <alignment wrapText="1"/>
    </xf>
    <xf numFmtId="4" fontId="5" fillId="34" borderId="10" xfId="0" applyNumberFormat="1" applyFont="1" applyFill="1" applyBorder="1" applyAlignment="1">
      <alignment wrapText="1"/>
    </xf>
    <xf numFmtId="4" fontId="1" fillId="34" borderId="10" xfId="0" applyNumberFormat="1" applyFont="1" applyFill="1" applyBorder="1" applyAlignment="1">
      <alignment wrapText="1"/>
    </xf>
    <xf numFmtId="0" fontId="1" fillId="0" borderId="11" xfId="0" applyFont="1" applyBorder="1" applyAlignment="1">
      <alignment wrapText="1"/>
    </xf>
    <xf numFmtId="4" fontId="1" fillId="0" borderId="11" xfId="0" applyNumberFormat="1" applyFont="1" applyBorder="1" applyAlignment="1">
      <alignment wrapText="1"/>
    </xf>
    <xf numFmtId="0" fontId="1" fillId="0" borderId="12" xfId="0" applyFont="1" applyBorder="1" applyAlignment="1">
      <alignment wrapText="1"/>
    </xf>
    <xf numFmtId="4" fontId="2" fillId="0" borderId="10" xfId="0" applyNumberFormat="1" applyFont="1" applyBorder="1" applyAlignment="1">
      <alignment wrapText="1"/>
    </xf>
    <xf numFmtId="4" fontId="1" fillId="0" borderId="0" xfId="0" applyNumberFormat="1" applyFont="1" applyAlignment="1">
      <alignment wrapText="1"/>
    </xf>
    <xf numFmtId="0" fontId="1" fillId="0" borderId="0" xfId="52" applyFont="1" applyBorder="1">
      <alignment/>
      <protection/>
    </xf>
    <xf numFmtId="0" fontId="1" fillId="0" borderId="0" xfId="52" applyFont="1" applyBorder="1" applyAlignment="1">
      <alignment horizontal="right" wrapText="1"/>
      <protection/>
    </xf>
    <xf numFmtId="0" fontId="1" fillId="0" borderId="0" xfId="52" applyFont="1" applyBorder="1" applyAlignment="1">
      <alignment horizontal="center"/>
      <protection/>
    </xf>
    <xf numFmtId="4" fontId="1" fillId="0" borderId="0" xfId="52" applyNumberFormat="1" applyFont="1" applyFill="1" applyBorder="1" applyAlignment="1">
      <alignment horizontal="center"/>
      <protection/>
    </xf>
    <xf numFmtId="0" fontId="1" fillId="0" borderId="10" xfId="52" applyFont="1" applyBorder="1" applyAlignment="1">
      <alignment horizontal="center"/>
      <protection/>
    </xf>
    <xf numFmtId="4" fontId="1" fillId="0" borderId="10" xfId="52" applyNumberFormat="1" applyFont="1" applyFill="1" applyBorder="1" applyAlignment="1">
      <alignment horizontal="center"/>
      <protection/>
    </xf>
    <xf numFmtId="3" fontId="1" fillId="0" borderId="10" xfId="52" applyNumberFormat="1" applyFont="1" applyFill="1" applyBorder="1" applyAlignment="1">
      <alignment horizontal="center"/>
      <protection/>
    </xf>
    <xf numFmtId="0" fontId="2" fillId="0" borderId="10" xfId="52" applyFont="1" applyFill="1" applyBorder="1" applyAlignment="1">
      <alignment wrapText="1"/>
      <protection/>
    </xf>
    <xf numFmtId="0" fontId="2" fillId="0" borderId="10" xfId="52" applyFont="1" applyBorder="1" applyAlignment="1">
      <alignment horizontal="center"/>
      <protection/>
    </xf>
    <xf numFmtId="4" fontId="2" fillId="0" borderId="10" xfId="52" applyNumberFormat="1" applyFont="1" applyFill="1" applyBorder="1" applyAlignment="1">
      <alignment horizontal="center"/>
      <protection/>
    </xf>
    <xf numFmtId="4" fontId="1" fillId="0" borderId="0" xfId="52" applyNumberFormat="1" applyFont="1" applyBorder="1">
      <alignment/>
      <protection/>
    </xf>
    <xf numFmtId="0" fontId="2" fillId="0" borderId="10" xfId="52" applyFont="1" applyBorder="1">
      <alignment/>
      <protection/>
    </xf>
    <xf numFmtId="49" fontId="2" fillId="0" borderId="10" xfId="52" applyNumberFormat="1" applyFont="1" applyBorder="1" applyAlignment="1">
      <alignment horizontal="center"/>
      <protection/>
    </xf>
    <xf numFmtId="0" fontId="1" fillId="0" borderId="10" xfId="52" applyFont="1" applyBorder="1" applyAlignment="1">
      <alignment wrapText="1"/>
      <protection/>
    </xf>
    <xf numFmtId="49" fontId="1" fillId="0" borderId="10" xfId="52" applyNumberFormat="1" applyFont="1" applyBorder="1" applyAlignment="1">
      <alignment horizontal="center"/>
      <protection/>
    </xf>
    <xf numFmtId="4" fontId="2" fillId="0" borderId="10" xfId="52" applyNumberFormat="1" applyFont="1" applyFill="1" applyBorder="1" applyAlignment="1">
      <alignment horizontal="center"/>
      <protection/>
    </xf>
    <xf numFmtId="4" fontId="42" fillId="0" borderId="10" xfId="52" applyNumberFormat="1" applyFont="1" applyFill="1" applyBorder="1" applyAlignment="1">
      <alignment horizontal="center"/>
      <protection/>
    </xf>
    <xf numFmtId="49" fontId="1" fillId="0" borderId="13" xfId="52" applyNumberFormat="1" applyFont="1" applyFill="1" applyBorder="1" applyAlignment="1">
      <alignment wrapText="1"/>
      <protection/>
    </xf>
    <xf numFmtId="49" fontId="1" fillId="0" borderId="13" xfId="52" applyNumberFormat="1" applyFont="1" applyBorder="1" applyAlignment="1">
      <alignment horizontal="center"/>
      <protection/>
    </xf>
    <xf numFmtId="4" fontId="42" fillId="0" borderId="13" xfId="52" applyNumberFormat="1" applyFont="1" applyFill="1" applyBorder="1" applyAlignment="1">
      <alignment horizontal="center"/>
      <protection/>
    </xf>
    <xf numFmtId="0" fontId="1" fillId="0" borderId="11" xfId="52" applyFont="1" applyBorder="1" applyAlignment="1">
      <alignment wrapText="1"/>
      <protection/>
    </xf>
    <xf numFmtId="49" fontId="1" fillId="0" borderId="11" xfId="52" applyNumberFormat="1" applyFont="1" applyBorder="1" applyAlignment="1">
      <alignment horizontal="center"/>
      <protection/>
    </xf>
    <xf numFmtId="4" fontId="1" fillId="0" borderId="11" xfId="52" applyNumberFormat="1" applyFont="1" applyFill="1" applyBorder="1" applyAlignment="1">
      <alignment horizontal="center"/>
      <protection/>
    </xf>
    <xf numFmtId="49" fontId="1" fillId="0" borderId="11" xfId="52" applyNumberFormat="1" applyFont="1" applyFill="1" applyBorder="1" applyAlignment="1">
      <alignment wrapText="1"/>
      <protection/>
    </xf>
    <xf numFmtId="4" fontId="2" fillId="0" borderId="11" xfId="52" applyNumberFormat="1" applyFont="1" applyFill="1" applyBorder="1" applyAlignment="1">
      <alignment horizontal="center"/>
      <protection/>
    </xf>
    <xf numFmtId="49" fontId="1" fillId="0" borderId="11" xfId="52" applyNumberFormat="1" applyFont="1" applyFill="1" applyBorder="1" applyAlignment="1">
      <alignment horizontal="center" wrapText="1"/>
      <protection/>
    </xf>
    <xf numFmtId="4" fontId="42" fillId="0" borderId="11" xfId="52" applyNumberFormat="1" applyFont="1" applyFill="1" applyBorder="1" applyAlignment="1">
      <alignment horizontal="center"/>
      <protection/>
    </xf>
    <xf numFmtId="0" fontId="1" fillId="0" borderId="14" xfId="52" applyFont="1" applyBorder="1" applyAlignment="1">
      <alignment wrapText="1"/>
      <protection/>
    </xf>
    <xf numFmtId="49" fontId="1" fillId="0" borderId="14" xfId="52" applyNumberFormat="1" applyFont="1" applyBorder="1" applyAlignment="1">
      <alignment horizontal="center"/>
      <protection/>
    </xf>
    <xf numFmtId="49" fontId="1" fillId="0" borderId="14" xfId="52" applyNumberFormat="1" applyFont="1" applyFill="1" applyBorder="1" applyAlignment="1">
      <alignment horizontal="center" wrapText="1"/>
      <protection/>
    </xf>
    <xf numFmtId="4" fontId="42" fillId="0" borderId="14" xfId="52" applyNumberFormat="1" applyFont="1" applyFill="1" applyBorder="1" applyAlignment="1">
      <alignment horizontal="center"/>
      <protection/>
    </xf>
    <xf numFmtId="49" fontId="1" fillId="0" borderId="10" xfId="52" applyNumberFormat="1" applyFont="1" applyFill="1" applyBorder="1" applyAlignment="1">
      <alignment horizontal="center" wrapText="1"/>
      <protection/>
    </xf>
    <xf numFmtId="0" fontId="2" fillId="0" borderId="10" xfId="52" applyFont="1" applyBorder="1" applyAlignment="1">
      <alignment wrapText="1"/>
      <protection/>
    </xf>
    <xf numFmtId="49" fontId="2" fillId="0" borderId="10" xfId="52" applyNumberFormat="1" applyFont="1" applyBorder="1" applyAlignment="1">
      <alignment horizontal="center"/>
      <protection/>
    </xf>
    <xf numFmtId="49" fontId="2" fillId="0" borderId="10" xfId="52" applyNumberFormat="1" applyFont="1" applyFill="1" applyBorder="1" applyAlignment="1">
      <alignment horizontal="center" wrapText="1"/>
      <protection/>
    </xf>
    <xf numFmtId="0" fontId="2" fillId="0" borderId="0" xfId="52" applyFont="1" applyBorder="1">
      <alignment/>
      <protection/>
    </xf>
    <xf numFmtId="0" fontId="2" fillId="0" borderId="10" xfId="52" applyFont="1" applyBorder="1" applyAlignment="1">
      <alignment wrapText="1"/>
      <protection/>
    </xf>
    <xf numFmtId="49" fontId="2" fillId="0" borderId="10" xfId="52" applyNumberFormat="1" applyFont="1" applyFill="1" applyBorder="1" applyAlignment="1">
      <alignment horizontal="center" wrapText="1"/>
      <protection/>
    </xf>
    <xf numFmtId="0" fontId="1" fillId="0" borderId="10" xfId="52" applyFont="1" applyBorder="1" applyAlignment="1">
      <alignment wrapText="1"/>
      <protection/>
    </xf>
    <xf numFmtId="49" fontId="1" fillId="0" borderId="10" xfId="52" applyNumberFormat="1" applyFont="1" applyBorder="1" applyAlignment="1">
      <alignment horizontal="center"/>
      <protection/>
    </xf>
    <xf numFmtId="49" fontId="1" fillId="0" borderId="10" xfId="52" applyNumberFormat="1" applyFont="1" applyFill="1" applyBorder="1" applyAlignment="1">
      <alignment horizontal="center" wrapText="1"/>
      <protection/>
    </xf>
    <xf numFmtId="0" fontId="1" fillId="0" borderId="0" xfId="52" applyFont="1" applyBorder="1">
      <alignment/>
      <protection/>
    </xf>
    <xf numFmtId="49" fontId="1" fillId="33" borderId="10" xfId="52" applyNumberFormat="1" applyFont="1" applyFill="1" applyBorder="1" applyAlignment="1">
      <alignment horizontal="center"/>
      <protection/>
    </xf>
    <xf numFmtId="49" fontId="1" fillId="33" borderId="10" xfId="52" applyNumberFormat="1" applyFont="1" applyFill="1" applyBorder="1" applyAlignment="1">
      <alignment horizontal="center"/>
      <protection/>
    </xf>
    <xf numFmtId="4" fontId="1" fillId="0" borderId="10" xfId="52" applyNumberFormat="1" applyFont="1" applyFill="1" applyBorder="1" applyAlignment="1">
      <alignment horizontal="center"/>
      <protection/>
    </xf>
    <xf numFmtId="4" fontId="1" fillId="0" borderId="0" xfId="52" applyNumberFormat="1" applyFont="1" applyFill="1" applyBorder="1">
      <alignment/>
      <protection/>
    </xf>
    <xf numFmtId="0" fontId="1" fillId="0" borderId="0" xfId="52" applyFont="1" applyBorder="1" applyAlignment="1">
      <alignment wrapText="1"/>
      <protection/>
    </xf>
    <xf numFmtId="49" fontId="1" fillId="0" borderId="0" xfId="52" applyNumberFormat="1" applyFont="1" applyBorder="1" applyAlignment="1">
      <alignment horizontal="center"/>
      <protection/>
    </xf>
    <xf numFmtId="0" fontId="1" fillId="0" borderId="0" xfId="52" applyFont="1" applyAlignment="1">
      <alignment wrapText="1"/>
      <protection/>
    </xf>
    <xf numFmtId="0" fontId="1" fillId="0" borderId="0" xfId="52" applyFont="1">
      <alignment/>
      <protection/>
    </xf>
    <xf numFmtId="0" fontId="1" fillId="0" borderId="0" xfId="52" applyFont="1" applyAlignment="1">
      <alignment horizontal="center"/>
      <protection/>
    </xf>
    <xf numFmtId="0" fontId="0" fillId="0" borderId="0" xfId="52" applyBorder="1">
      <alignment/>
      <protection/>
    </xf>
    <xf numFmtId="4" fontId="0" fillId="0" borderId="0" xfId="52" applyNumberFormat="1" applyFill="1" applyBorder="1">
      <alignment/>
      <protection/>
    </xf>
    <xf numFmtId="0" fontId="1" fillId="0" borderId="10" xfId="52" applyFont="1" applyBorder="1" applyAlignment="1">
      <alignment horizontal="center" wrapText="1"/>
      <protection/>
    </xf>
    <xf numFmtId="0" fontId="2" fillId="0" borderId="10" xfId="52" applyFont="1" applyFill="1" applyBorder="1" applyAlignment="1">
      <alignment horizontal="center" wrapText="1"/>
      <protection/>
    </xf>
    <xf numFmtId="0" fontId="2" fillId="0" borderId="10" xfId="52" applyFont="1" applyBorder="1" applyAlignment="1">
      <alignment horizontal="center" wrapText="1"/>
      <protection/>
    </xf>
    <xf numFmtId="0" fontId="1" fillId="0" borderId="0" xfId="52" applyFont="1" applyBorder="1" applyAlignment="1">
      <alignment horizontal="center" wrapText="1"/>
      <protection/>
    </xf>
    <xf numFmtId="0" fontId="1" fillId="0" borderId="0" xfId="52" applyFont="1" applyAlignment="1">
      <alignment horizontal="center" wrapText="1"/>
      <protection/>
    </xf>
    <xf numFmtId="49" fontId="2" fillId="33" borderId="10" xfId="52" applyNumberFormat="1" applyFont="1" applyFill="1" applyBorder="1" applyAlignment="1">
      <alignment horizontal="center"/>
      <protection/>
    </xf>
    <xf numFmtId="4" fontId="43" fillId="0" borderId="10" xfId="0" applyNumberFormat="1" applyFont="1" applyBorder="1" applyAlignment="1">
      <alignment wrapText="1"/>
    </xf>
    <xf numFmtId="0" fontId="1" fillId="0" borderId="15" xfId="0" applyFont="1" applyBorder="1" applyAlignment="1">
      <alignment wrapText="1"/>
    </xf>
    <xf numFmtId="4" fontId="1" fillId="0" borderId="0" xfId="0" applyNumberFormat="1" applyFont="1" applyBorder="1" applyAlignment="1">
      <alignment wrapText="1"/>
    </xf>
    <xf numFmtId="0" fontId="1" fillId="0" borderId="11" xfId="53" applyFont="1" applyBorder="1" applyAlignment="1">
      <alignment horizontal="left" vertical="top" wrapText="1"/>
      <protection/>
    </xf>
    <xf numFmtId="0" fontId="1" fillId="0" borderId="0" xfId="0" applyFont="1" applyAlignment="1">
      <alignment horizontal="right" wrapText="1"/>
    </xf>
    <xf numFmtId="4" fontId="1" fillId="0" borderId="0" xfId="52" applyNumberFormat="1" applyFont="1" applyFill="1" applyBorder="1" applyAlignment="1">
      <alignment horizontal="right"/>
      <protection/>
    </xf>
    <xf numFmtId="0" fontId="0" fillId="0" borderId="0" xfId="52" applyBorder="1" applyAlignment="1">
      <alignment horizontal="center"/>
      <protection/>
    </xf>
    <xf numFmtId="0" fontId="4" fillId="0" borderId="0"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right" wrapText="1"/>
    </xf>
    <xf numFmtId="0" fontId="3" fillId="0" borderId="0" xfId="0" applyFont="1" applyBorder="1" applyAlignment="1">
      <alignment horizontal="right" wrapText="1"/>
    </xf>
    <xf numFmtId="0" fontId="2" fillId="0" borderId="0"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right" vertical="center"/>
    </xf>
    <xf numFmtId="0" fontId="2" fillId="0" borderId="0" xfId="0" applyFont="1" applyBorder="1" applyAlignment="1">
      <alignment horizontal="center" wrapText="1"/>
    </xf>
    <xf numFmtId="0" fontId="1" fillId="0" borderId="0" xfId="52" applyFont="1" applyBorder="1" applyAlignment="1">
      <alignment horizontal="right" vertical="center"/>
      <protection/>
    </xf>
    <xf numFmtId="0" fontId="1" fillId="0" borderId="0" xfId="52" applyFont="1" applyBorder="1" applyAlignment="1">
      <alignment horizontal="right" wrapText="1"/>
      <protection/>
    </xf>
    <xf numFmtId="0" fontId="3" fillId="0" borderId="0" xfId="52" applyFont="1" applyBorder="1" applyAlignment="1">
      <alignment horizontal="right" wrapText="1"/>
      <protection/>
    </xf>
    <xf numFmtId="0" fontId="2" fillId="0" borderId="0" xfId="52" applyFont="1" applyBorder="1" applyAlignment="1">
      <alignment horizontal="center"/>
      <protection/>
    </xf>
    <xf numFmtId="0" fontId="4" fillId="0" borderId="0" xfId="52" applyFont="1" applyBorder="1" applyAlignment="1">
      <alignment horizontal="center" wrapText="1"/>
      <protection/>
    </xf>
    <xf numFmtId="0" fontId="1" fillId="0" borderId="0" xfId="52" applyFont="1" applyBorder="1" applyAlignment="1">
      <alignment horizontal="left"/>
      <protection/>
    </xf>
    <xf numFmtId="0" fontId="2" fillId="0" borderId="0" xfId="52" applyFont="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ДЕКАБРЬ 201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66"/>
  <sheetViews>
    <sheetView zoomScalePageLayoutView="0" workbookViewId="0" topLeftCell="A1">
      <selection activeCell="A1" sqref="A1:IV16384"/>
    </sheetView>
  </sheetViews>
  <sheetFormatPr defaultColWidth="23.28125" defaultRowHeight="12.75"/>
  <cols>
    <col min="1" max="1" width="23.28125" style="1" customWidth="1"/>
    <col min="2" max="2" width="46.7109375" style="1" customWidth="1"/>
    <col min="3" max="3" width="17.8515625" style="1" customWidth="1"/>
    <col min="4" max="16384" width="23.28125" style="1" customWidth="1"/>
  </cols>
  <sheetData>
    <row r="1" ht="15.75">
      <c r="A1" s="1" t="s">
        <v>240</v>
      </c>
    </row>
    <row r="2" spans="1:3" ht="15.75">
      <c r="A2" s="111" t="s">
        <v>0</v>
      </c>
      <c r="B2" s="111"/>
      <c r="C2" s="111"/>
    </row>
    <row r="3" spans="1:3" ht="15.75">
      <c r="A3" s="112" t="s">
        <v>1</v>
      </c>
      <c r="B3" s="112"/>
      <c r="C3" s="112"/>
    </row>
    <row r="4" spans="1:3" ht="17.25">
      <c r="A4" s="113" t="s">
        <v>2</v>
      </c>
      <c r="B4" s="113"/>
      <c r="C4" s="113"/>
    </row>
    <row r="5" spans="1:3" ht="15.75">
      <c r="A5" s="112" t="s">
        <v>3</v>
      </c>
      <c r="B5" s="112"/>
      <c r="C5" s="112"/>
    </row>
    <row r="6" spans="1:3" ht="15.75">
      <c r="A6" s="112" t="s">
        <v>247</v>
      </c>
      <c r="B6" s="112"/>
      <c r="C6" s="112"/>
    </row>
    <row r="7" spans="1:6" ht="15.75" customHeight="1">
      <c r="A7" s="112" t="s">
        <v>245</v>
      </c>
      <c r="B7" s="112"/>
      <c r="C7" s="112"/>
      <c r="D7" s="33"/>
      <c r="E7" s="33"/>
      <c r="F7" s="33"/>
    </row>
    <row r="9" spans="1:3" ht="45" customHeight="1">
      <c r="A9" s="110" t="s">
        <v>243</v>
      </c>
      <c r="B9" s="110"/>
      <c r="C9" s="110"/>
    </row>
    <row r="10" ht="15.75">
      <c r="C10" s="1" t="s">
        <v>4</v>
      </c>
    </row>
    <row r="11" spans="1:3" ht="63">
      <c r="A11" s="2" t="s">
        <v>5</v>
      </c>
      <c r="B11" s="2" t="s">
        <v>6</v>
      </c>
      <c r="C11" s="2" t="s">
        <v>7</v>
      </c>
    </row>
    <row r="12" spans="1:3" ht="15.75">
      <c r="A12" s="3" t="s">
        <v>8</v>
      </c>
      <c r="B12" s="4"/>
      <c r="C12" s="5">
        <f>C15+C22+C24+C30+C32+C34+C47+C50+C58+C60</f>
        <v>96164504.34</v>
      </c>
    </row>
    <row r="13" spans="1:3" ht="31.5">
      <c r="A13" s="2" t="s">
        <v>9</v>
      </c>
      <c r="B13" s="2" t="s">
        <v>10</v>
      </c>
      <c r="C13" s="6"/>
    </row>
    <row r="14" spans="1:3" ht="31.5">
      <c r="A14" s="2" t="s">
        <v>11</v>
      </c>
      <c r="B14" s="2" t="s">
        <v>12</v>
      </c>
      <c r="C14" s="6"/>
    </row>
    <row r="15" spans="1:3" ht="31.5">
      <c r="A15" s="2" t="s">
        <v>13</v>
      </c>
      <c r="B15" s="2" t="s">
        <v>14</v>
      </c>
      <c r="C15" s="7">
        <f>SUM(C16:C21)</f>
        <v>31721171.93</v>
      </c>
    </row>
    <row r="16" spans="1:3" ht="47.25">
      <c r="A16" s="2" t="s">
        <v>15</v>
      </c>
      <c r="B16" s="2" t="s">
        <v>16</v>
      </c>
      <c r="C16" s="6">
        <v>235431.81</v>
      </c>
    </row>
    <row r="17" spans="1:3" ht="63">
      <c r="A17" s="2" t="s">
        <v>17</v>
      </c>
      <c r="B17" s="2" t="s">
        <v>18</v>
      </c>
      <c r="C17" s="6"/>
    </row>
    <row r="18" spans="1:3" ht="157.5">
      <c r="A18" s="2" t="s">
        <v>19</v>
      </c>
      <c r="B18" s="2" t="s">
        <v>20</v>
      </c>
      <c r="C18" s="6">
        <v>31182090.92</v>
      </c>
    </row>
    <row r="19" spans="1:3" ht="141.75">
      <c r="A19" s="2" t="s">
        <v>21</v>
      </c>
      <c r="B19" s="2" t="s">
        <v>22</v>
      </c>
      <c r="C19" s="6">
        <v>254103.59</v>
      </c>
    </row>
    <row r="20" spans="1:3" ht="63">
      <c r="A20" s="2" t="s">
        <v>23</v>
      </c>
      <c r="B20" s="2" t="s">
        <v>24</v>
      </c>
      <c r="C20" s="6">
        <v>44048.43</v>
      </c>
    </row>
    <row r="21" spans="1:3" ht="315">
      <c r="A21" s="2" t="s">
        <v>25</v>
      </c>
      <c r="B21" s="2" t="s">
        <v>26</v>
      </c>
      <c r="C21" s="6">
        <v>5497.18</v>
      </c>
    </row>
    <row r="22" spans="1:3" ht="31.5">
      <c r="A22" s="2" t="s">
        <v>27</v>
      </c>
      <c r="B22" s="2" t="s">
        <v>28</v>
      </c>
      <c r="C22" s="7">
        <f>C23</f>
        <v>35266.76</v>
      </c>
    </row>
    <row r="23" spans="1:3" ht="31.5">
      <c r="A23" s="2" t="s">
        <v>29</v>
      </c>
      <c r="B23" s="2" t="s">
        <v>30</v>
      </c>
      <c r="C23" s="6">
        <v>35266.76</v>
      </c>
    </row>
    <row r="24" spans="1:3" ht="31.5">
      <c r="A24" s="2" t="s">
        <v>31</v>
      </c>
      <c r="B24" s="2" t="s">
        <v>32</v>
      </c>
      <c r="C24" s="7">
        <f>C25+C27</f>
        <v>29268398.25</v>
      </c>
    </row>
    <row r="25" spans="1:3" ht="31.5">
      <c r="A25" s="2" t="s">
        <v>33</v>
      </c>
      <c r="B25" s="2" t="s">
        <v>34</v>
      </c>
      <c r="C25" s="8">
        <f>C26</f>
        <v>5410228.69</v>
      </c>
    </row>
    <row r="26" spans="1:3" ht="63">
      <c r="A26" s="2" t="s">
        <v>35</v>
      </c>
      <c r="B26" s="2" t="s">
        <v>36</v>
      </c>
      <c r="C26" s="6">
        <v>5410228.69</v>
      </c>
    </row>
    <row r="27" spans="1:3" ht="31.5">
      <c r="A27" s="2" t="s">
        <v>37</v>
      </c>
      <c r="B27" s="2" t="s">
        <v>38</v>
      </c>
      <c r="C27" s="8">
        <f>C28+C29</f>
        <v>23858169.56</v>
      </c>
    </row>
    <row r="28" spans="1:3" ht="94.5">
      <c r="A28" s="2" t="s">
        <v>39</v>
      </c>
      <c r="B28" s="2" t="s">
        <v>40</v>
      </c>
      <c r="C28" s="6">
        <v>2753312.93</v>
      </c>
    </row>
    <row r="29" spans="1:3" ht="94.5">
      <c r="A29" s="2" t="s">
        <v>41</v>
      </c>
      <c r="B29" s="2" t="s">
        <v>42</v>
      </c>
      <c r="C29" s="6">
        <v>21104856.63</v>
      </c>
    </row>
    <row r="30" spans="1:3" ht="31.5">
      <c r="A30" s="2" t="s">
        <v>43</v>
      </c>
      <c r="B30" s="2" t="s">
        <v>44</v>
      </c>
      <c r="C30" s="7">
        <f>C31</f>
        <v>2400</v>
      </c>
    </row>
    <row r="31" spans="1:3" ht="110.25">
      <c r="A31" s="2" t="s">
        <v>45</v>
      </c>
      <c r="B31" s="2" t="s">
        <v>46</v>
      </c>
      <c r="C31" s="6">
        <v>2400</v>
      </c>
    </row>
    <row r="32" spans="1:3" ht="54" customHeight="1">
      <c r="A32" s="2" t="s">
        <v>47</v>
      </c>
      <c r="B32" s="2" t="s">
        <v>48</v>
      </c>
      <c r="C32" s="7">
        <f>C33</f>
        <v>126052.29</v>
      </c>
    </row>
    <row r="33" spans="1:3" ht="54" customHeight="1">
      <c r="A33" s="2" t="s">
        <v>202</v>
      </c>
      <c r="B33" s="2" t="s">
        <v>203</v>
      </c>
      <c r="C33" s="34">
        <v>126052.29</v>
      </c>
    </row>
    <row r="34" spans="1:3" ht="69" customHeight="1">
      <c r="A34" s="2" t="s">
        <v>49</v>
      </c>
      <c r="B34" s="2" t="s">
        <v>50</v>
      </c>
      <c r="C34" s="7">
        <f>C37+C39+C42+C45+C46</f>
        <v>22595518.98</v>
      </c>
    </row>
    <row r="35" spans="1:3" ht="47.25">
      <c r="A35" s="2" t="s">
        <v>51</v>
      </c>
      <c r="B35" s="2" t="s">
        <v>52</v>
      </c>
      <c r="C35" s="6"/>
    </row>
    <row r="36" spans="1:3" ht="94.5">
      <c r="A36" s="2" t="s">
        <v>53</v>
      </c>
      <c r="B36" s="2" t="s">
        <v>54</v>
      </c>
      <c r="C36" s="6"/>
    </row>
    <row r="37" spans="1:3" ht="110.25">
      <c r="A37" s="2" t="s">
        <v>55</v>
      </c>
      <c r="B37" s="2" t="s">
        <v>56</v>
      </c>
      <c r="C37" s="6">
        <v>9543613.89</v>
      </c>
    </row>
    <row r="38" spans="1:3" ht="126">
      <c r="A38" s="2" t="s">
        <v>57</v>
      </c>
      <c r="B38" s="2" t="s">
        <v>58</v>
      </c>
      <c r="C38" s="6"/>
    </row>
    <row r="39" spans="1:3" ht="78.75">
      <c r="A39" s="2" t="s">
        <v>59</v>
      </c>
      <c r="B39" s="2" t="s">
        <v>60</v>
      </c>
      <c r="C39" s="6">
        <v>12449054.21</v>
      </c>
    </row>
    <row r="40" spans="1:3" ht="31.5">
      <c r="A40" s="2" t="s">
        <v>61</v>
      </c>
      <c r="B40" s="2" t="s">
        <v>62</v>
      </c>
      <c r="C40" s="6"/>
    </row>
    <row r="41" spans="1:3" ht="63">
      <c r="A41" s="2" t="s">
        <v>63</v>
      </c>
      <c r="B41" s="2" t="s">
        <v>64</v>
      </c>
      <c r="C41" s="6"/>
    </row>
    <row r="42" spans="1:3" ht="78.75">
      <c r="A42" s="2" t="s">
        <v>65</v>
      </c>
      <c r="B42" s="2" t="s">
        <v>66</v>
      </c>
      <c r="C42" s="6">
        <v>98813.88</v>
      </c>
    </row>
    <row r="43" spans="1:3" ht="126">
      <c r="A43" s="2" t="s">
        <v>67</v>
      </c>
      <c r="B43" s="2" t="s">
        <v>68</v>
      </c>
      <c r="C43" s="6"/>
    </row>
    <row r="44" spans="1:3" ht="63">
      <c r="A44" s="2" t="s">
        <v>69</v>
      </c>
      <c r="B44" s="2" t="s">
        <v>70</v>
      </c>
      <c r="C44" s="6"/>
    </row>
    <row r="45" spans="1:3" ht="47.25">
      <c r="A45" s="2" t="s">
        <v>71</v>
      </c>
      <c r="B45" s="2" t="s">
        <v>72</v>
      </c>
      <c r="C45" s="6">
        <v>49637.5</v>
      </c>
    </row>
    <row r="46" spans="1:3" ht="94.5">
      <c r="A46" s="2" t="s">
        <v>73</v>
      </c>
      <c r="B46" s="2" t="s">
        <v>74</v>
      </c>
      <c r="C46" s="6">
        <v>454399.5</v>
      </c>
    </row>
    <row r="47" spans="1:3" ht="47.25">
      <c r="A47" s="2" t="s">
        <v>75</v>
      </c>
      <c r="B47" s="2" t="s">
        <v>76</v>
      </c>
      <c r="C47" s="7">
        <f>C49</f>
        <v>200</v>
      </c>
    </row>
    <row r="48" spans="1:3" ht="31.5">
      <c r="A48" s="2" t="s">
        <v>77</v>
      </c>
      <c r="B48" s="2" t="s">
        <v>78</v>
      </c>
      <c r="C48" s="6"/>
    </row>
    <row r="49" spans="1:3" ht="47.25">
      <c r="A49" s="2" t="s">
        <v>79</v>
      </c>
      <c r="B49" s="2" t="s">
        <v>80</v>
      </c>
      <c r="C49" s="6">
        <v>200</v>
      </c>
    </row>
    <row r="50" spans="1:3" ht="47.25">
      <c r="A50" s="2" t="s">
        <v>81</v>
      </c>
      <c r="B50" s="2" t="s">
        <v>82</v>
      </c>
      <c r="C50" s="7">
        <f>C51+C54</f>
        <v>11468671.59</v>
      </c>
    </row>
    <row r="51" spans="1:3" ht="47.25">
      <c r="A51" s="2" t="s">
        <v>83</v>
      </c>
      <c r="B51" s="2" t="s">
        <v>84</v>
      </c>
      <c r="C51" s="8">
        <f>C52+C53</f>
        <v>8666563.8</v>
      </c>
    </row>
    <row r="52" spans="1:3" ht="94.5">
      <c r="A52" s="2" t="s">
        <v>85</v>
      </c>
      <c r="B52" s="2" t="s">
        <v>86</v>
      </c>
      <c r="C52" s="6"/>
    </row>
    <row r="53" spans="1:3" ht="94.5">
      <c r="A53" s="2" t="s">
        <v>87</v>
      </c>
      <c r="B53" s="2" t="s">
        <v>88</v>
      </c>
      <c r="C53" s="6">
        <v>8666563.8</v>
      </c>
    </row>
    <row r="54" spans="1:3" ht="78.75">
      <c r="A54" s="2" t="s">
        <v>89</v>
      </c>
      <c r="B54" s="2" t="s">
        <v>90</v>
      </c>
      <c r="C54" s="8">
        <f>C56+C57</f>
        <v>2802107.79</v>
      </c>
    </row>
    <row r="55" spans="1:3" ht="47.25">
      <c r="A55" s="2" t="s">
        <v>91</v>
      </c>
      <c r="B55" s="2" t="s">
        <v>92</v>
      </c>
      <c r="C55" s="6"/>
    </row>
    <row r="56" spans="1:3" ht="63">
      <c r="A56" s="2" t="s">
        <v>93</v>
      </c>
      <c r="B56" s="2" t="s">
        <v>94</v>
      </c>
      <c r="C56" s="6">
        <v>2802107.79</v>
      </c>
    </row>
    <row r="57" spans="1:3" ht="78.75">
      <c r="A57" s="2" t="s">
        <v>95</v>
      </c>
      <c r="B57" s="2" t="s">
        <v>96</v>
      </c>
      <c r="C57" s="6"/>
    </row>
    <row r="58" spans="1:3" ht="31.5">
      <c r="A58" s="2" t="s">
        <v>97</v>
      </c>
      <c r="B58" s="2" t="s">
        <v>98</v>
      </c>
      <c r="C58" s="7">
        <f>C59</f>
        <v>95124.54</v>
      </c>
    </row>
    <row r="59" spans="1:3" ht="31.5">
      <c r="A59" s="2" t="s">
        <v>99</v>
      </c>
      <c r="B59" s="2" t="s">
        <v>100</v>
      </c>
      <c r="C59" s="6">
        <v>95124.54</v>
      </c>
    </row>
    <row r="60" spans="1:3" ht="31.5">
      <c r="A60" s="2" t="s">
        <v>101</v>
      </c>
      <c r="B60" s="2" t="s">
        <v>102</v>
      </c>
      <c r="C60" s="7">
        <f>C63+C64</f>
        <v>851700</v>
      </c>
    </row>
    <row r="61" spans="1:3" ht="31.5">
      <c r="A61" s="2" t="s">
        <v>103</v>
      </c>
      <c r="B61" s="2" t="s">
        <v>104</v>
      </c>
      <c r="C61" s="6"/>
    </row>
    <row r="62" spans="1:3" ht="31.5">
      <c r="A62" s="2" t="s">
        <v>105</v>
      </c>
      <c r="B62" s="2" t="s">
        <v>106</v>
      </c>
      <c r="C62" s="6"/>
    </row>
    <row r="63" spans="1:3" ht="63">
      <c r="A63" s="2" t="s">
        <v>198</v>
      </c>
      <c r="B63" s="2" t="s">
        <v>201</v>
      </c>
      <c r="C63" s="6">
        <v>450000</v>
      </c>
    </row>
    <row r="64" spans="1:3" ht="47.25">
      <c r="A64" s="2" t="s">
        <v>199</v>
      </c>
      <c r="B64" s="2" t="s">
        <v>200</v>
      </c>
      <c r="C64" s="6">
        <v>401700</v>
      </c>
    </row>
    <row r="66" spans="1:3" ht="15.75">
      <c r="A66" s="1" t="s">
        <v>107</v>
      </c>
      <c r="C66" s="1" t="s">
        <v>246</v>
      </c>
    </row>
  </sheetData>
  <sheetProtection/>
  <mergeCells count="7">
    <mergeCell ref="A9:C9"/>
    <mergeCell ref="A2:C2"/>
    <mergeCell ref="A3:C3"/>
    <mergeCell ref="A4:C4"/>
    <mergeCell ref="A5:C5"/>
    <mergeCell ref="A6:C6"/>
    <mergeCell ref="A7:C7"/>
  </mergeCells>
  <printOptions/>
  <pageMargins left="0.7479166666666667" right="0.6" top="0.3701388888888889" bottom="0.3201388888888889" header="0.5118055555555556" footer="0.511805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139"/>
  <sheetViews>
    <sheetView zoomScalePageLayoutView="0" workbookViewId="0" topLeftCell="A1">
      <selection activeCell="A1" sqref="A1:IV16384"/>
    </sheetView>
  </sheetViews>
  <sheetFormatPr defaultColWidth="9.140625" defaultRowHeight="12.75"/>
  <cols>
    <col min="1" max="1" width="46.421875" style="9" customWidth="1"/>
    <col min="2" max="2" width="9.28125" style="10" customWidth="1"/>
    <col min="3" max="3" width="12.57421875" style="10" customWidth="1"/>
    <col min="4" max="4" width="6.421875" style="10" customWidth="1"/>
    <col min="5" max="5" width="18.28125" style="10" customWidth="1"/>
    <col min="6" max="6" width="11.7109375" style="9" customWidth="1"/>
    <col min="7" max="16384" width="9.140625" style="9" customWidth="1"/>
  </cols>
  <sheetData>
    <row r="2" spans="1:5" ht="15.75">
      <c r="A2" s="116" t="s">
        <v>108</v>
      </c>
      <c r="B2" s="116"/>
      <c r="C2" s="116"/>
      <c r="D2" s="116"/>
      <c r="E2" s="116"/>
    </row>
    <row r="3" spans="1:5" ht="15.75">
      <c r="A3" s="112" t="s">
        <v>1</v>
      </c>
      <c r="B3" s="112"/>
      <c r="C3" s="112"/>
      <c r="D3" s="112"/>
      <c r="E3" s="112"/>
    </row>
    <row r="4" spans="1:5" ht="17.25">
      <c r="A4" s="113" t="s">
        <v>2</v>
      </c>
      <c r="B4" s="113"/>
      <c r="C4" s="113"/>
      <c r="D4" s="113"/>
      <c r="E4" s="113"/>
    </row>
    <row r="5" spans="1:5" ht="15.75">
      <c r="A5" s="112" t="s">
        <v>3</v>
      </c>
      <c r="B5" s="112"/>
      <c r="C5" s="112"/>
      <c r="D5" s="112"/>
      <c r="E5" s="112"/>
    </row>
    <row r="6" spans="1:5" ht="15.75">
      <c r="A6" s="112" t="s">
        <v>247</v>
      </c>
      <c r="B6" s="112"/>
      <c r="C6" s="112"/>
      <c r="D6" s="112"/>
      <c r="E6" s="112"/>
    </row>
    <row r="7" spans="1:6" ht="15.75">
      <c r="A7" s="112" t="s">
        <v>244</v>
      </c>
      <c r="B7" s="112"/>
      <c r="C7" s="112"/>
      <c r="D7" s="112"/>
      <c r="E7" s="112"/>
      <c r="F7" s="33"/>
    </row>
    <row r="9" spans="1:5" ht="15.75">
      <c r="A9" s="114" t="s">
        <v>109</v>
      </c>
      <c r="B9" s="114"/>
      <c r="C9" s="114"/>
      <c r="D9" s="114"/>
      <c r="E9" s="114"/>
    </row>
    <row r="10" spans="1:5" ht="17.25">
      <c r="A10" s="110" t="s">
        <v>110</v>
      </c>
      <c r="B10" s="110"/>
      <c r="C10" s="110"/>
      <c r="D10" s="110"/>
      <c r="E10" s="110"/>
    </row>
    <row r="11" spans="1:5" ht="15.75">
      <c r="A11" s="114" t="s">
        <v>204</v>
      </c>
      <c r="B11" s="114"/>
      <c r="C11" s="114"/>
      <c r="D11" s="114"/>
      <c r="E11" s="114"/>
    </row>
    <row r="12" spans="1:5" ht="15.75">
      <c r="A12" s="114" t="s">
        <v>111</v>
      </c>
      <c r="B12" s="114"/>
      <c r="C12" s="114"/>
      <c r="D12" s="114"/>
      <c r="E12" s="114"/>
    </row>
    <row r="13" spans="1:5" ht="15.75">
      <c r="A13" s="114" t="s">
        <v>112</v>
      </c>
      <c r="B13" s="114"/>
      <c r="C13" s="114"/>
      <c r="D13" s="114"/>
      <c r="E13" s="114"/>
    </row>
    <row r="14" ht="15.75">
      <c r="E14" s="10" t="s">
        <v>4</v>
      </c>
    </row>
    <row r="15" spans="1:5" ht="15.75">
      <c r="A15" s="11" t="s">
        <v>113</v>
      </c>
      <c r="B15" s="11" t="s">
        <v>114</v>
      </c>
      <c r="C15" s="11" t="s">
        <v>115</v>
      </c>
      <c r="D15" s="11" t="s">
        <v>116</v>
      </c>
      <c r="E15" s="11" t="s">
        <v>7</v>
      </c>
    </row>
    <row r="16" spans="1:5" ht="15.75">
      <c r="A16" s="11">
        <v>1</v>
      </c>
      <c r="B16" s="11">
        <v>3</v>
      </c>
      <c r="C16" s="11">
        <v>4</v>
      </c>
      <c r="D16" s="11">
        <v>5</v>
      </c>
      <c r="E16" s="11">
        <v>6</v>
      </c>
    </row>
    <row r="17" spans="1:5" ht="15.75">
      <c r="A17" s="12" t="s">
        <v>8</v>
      </c>
      <c r="B17" s="13"/>
      <c r="C17" s="13"/>
      <c r="D17" s="13"/>
      <c r="E17" s="14">
        <f>E18+E36+E39+E45+E67+E91+E96+E100+E106</f>
        <v>98988287.58</v>
      </c>
    </row>
    <row r="18" spans="1:5" ht="15.75">
      <c r="A18" s="15" t="s">
        <v>117</v>
      </c>
      <c r="B18" s="16" t="s">
        <v>118</v>
      </c>
      <c r="C18" s="16"/>
      <c r="D18" s="16"/>
      <c r="E18" s="17">
        <f>E24+E30+E33</f>
        <v>5328543.32</v>
      </c>
    </row>
    <row r="19" spans="1:5" ht="47.25">
      <c r="A19" s="2" t="s">
        <v>119</v>
      </c>
      <c r="B19" s="18" t="s">
        <v>120</v>
      </c>
      <c r="C19" s="18"/>
      <c r="D19" s="18"/>
      <c r="E19" s="19">
        <f>E20+E22</f>
        <v>0</v>
      </c>
    </row>
    <row r="20" spans="1:5" ht="15.75">
      <c r="A20" s="2" t="s">
        <v>121</v>
      </c>
      <c r="B20" s="18" t="s">
        <v>120</v>
      </c>
      <c r="C20" s="18" t="s">
        <v>122</v>
      </c>
      <c r="D20" s="18"/>
      <c r="E20" s="19">
        <f>E21</f>
        <v>0</v>
      </c>
    </row>
    <row r="21" spans="1:5" ht="31.5">
      <c r="A21" s="2" t="s">
        <v>123</v>
      </c>
      <c r="B21" s="18" t="s">
        <v>120</v>
      </c>
      <c r="C21" s="18" t="s">
        <v>122</v>
      </c>
      <c r="D21" s="18" t="s">
        <v>124</v>
      </c>
      <c r="E21" s="19"/>
    </row>
    <row r="22" spans="1:5" ht="15.75">
      <c r="A22" s="2" t="s">
        <v>125</v>
      </c>
      <c r="B22" s="18" t="s">
        <v>120</v>
      </c>
      <c r="C22" s="18" t="s">
        <v>126</v>
      </c>
      <c r="D22" s="18"/>
      <c r="E22" s="19">
        <f>E23</f>
        <v>0</v>
      </c>
    </row>
    <row r="23" spans="1:5" ht="31.5">
      <c r="A23" s="2" t="s">
        <v>123</v>
      </c>
      <c r="B23" s="18" t="s">
        <v>120</v>
      </c>
      <c r="C23" s="18" t="s">
        <v>126</v>
      </c>
      <c r="D23" s="18" t="s">
        <v>124</v>
      </c>
      <c r="E23" s="19"/>
    </row>
    <row r="24" spans="1:5" ht="78.75">
      <c r="A24" s="2" t="s">
        <v>127</v>
      </c>
      <c r="B24" s="18" t="s">
        <v>128</v>
      </c>
      <c r="C24" s="18"/>
      <c r="D24" s="18"/>
      <c r="E24" s="20">
        <f>E25+E27</f>
        <v>5328543.32</v>
      </c>
    </row>
    <row r="25" spans="1:5" ht="15.75">
      <c r="A25" s="2" t="s">
        <v>125</v>
      </c>
      <c r="B25" s="18" t="s">
        <v>128</v>
      </c>
      <c r="C25" s="18" t="s">
        <v>126</v>
      </c>
      <c r="D25" s="18"/>
      <c r="E25" s="21">
        <f>E26</f>
        <v>4987598.46</v>
      </c>
    </row>
    <row r="26" spans="1:5" ht="31.5">
      <c r="A26" s="2" t="s">
        <v>123</v>
      </c>
      <c r="B26" s="18" t="s">
        <v>128</v>
      </c>
      <c r="C26" s="18" t="s">
        <v>126</v>
      </c>
      <c r="D26" s="18" t="s">
        <v>124</v>
      </c>
      <c r="E26" s="11">
        <v>4987598.46</v>
      </c>
    </row>
    <row r="27" spans="1:5" ht="47.25">
      <c r="A27" s="22" t="s">
        <v>129</v>
      </c>
      <c r="B27" s="18" t="s">
        <v>128</v>
      </c>
      <c r="C27" s="18" t="s">
        <v>130</v>
      </c>
      <c r="D27" s="18"/>
      <c r="E27" s="20">
        <f>E28</f>
        <v>340944.86</v>
      </c>
    </row>
    <row r="28" spans="1:5" ht="31.5">
      <c r="A28" s="2" t="s">
        <v>123</v>
      </c>
      <c r="B28" s="18" t="s">
        <v>128</v>
      </c>
      <c r="C28" s="18" t="s">
        <v>130</v>
      </c>
      <c r="D28" s="18" t="s">
        <v>124</v>
      </c>
      <c r="E28" s="20">
        <v>340944.86</v>
      </c>
    </row>
    <row r="29" spans="1:5" ht="31.5">
      <c r="A29" s="2" t="s">
        <v>123</v>
      </c>
      <c r="B29" s="18" t="s">
        <v>128</v>
      </c>
      <c r="C29" s="18" t="s">
        <v>131</v>
      </c>
      <c r="D29" s="18" t="s">
        <v>124</v>
      </c>
      <c r="E29" s="20"/>
    </row>
    <row r="30" spans="1:5" ht="31.5">
      <c r="A30" s="22" t="s">
        <v>132</v>
      </c>
      <c r="B30" s="18" t="s">
        <v>133</v>
      </c>
      <c r="C30" s="18"/>
      <c r="D30" s="18"/>
      <c r="E30" s="20">
        <f>E31</f>
        <v>0</v>
      </c>
    </row>
    <row r="31" spans="1:5" ht="31.5">
      <c r="A31" s="23" t="s">
        <v>134</v>
      </c>
      <c r="B31" s="18" t="s">
        <v>133</v>
      </c>
      <c r="C31" s="24" t="s">
        <v>135</v>
      </c>
      <c r="D31" s="18"/>
      <c r="E31" s="20">
        <f>E32</f>
        <v>0</v>
      </c>
    </row>
    <row r="32" spans="1:5" ht="31.5">
      <c r="A32" s="2" t="s">
        <v>123</v>
      </c>
      <c r="B32" s="18" t="s">
        <v>133</v>
      </c>
      <c r="C32" s="24" t="s">
        <v>135</v>
      </c>
      <c r="D32" s="18" t="s">
        <v>124</v>
      </c>
      <c r="E32" s="20"/>
    </row>
    <row r="33" spans="1:5" ht="15.75">
      <c r="A33" s="2" t="s">
        <v>136</v>
      </c>
      <c r="B33" s="18" t="s">
        <v>137</v>
      </c>
      <c r="C33" s="24"/>
      <c r="D33" s="18"/>
      <c r="E33" s="20">
        <f>E34</f>
        <v>0</v>
      </c>
    </row>
    <row r="34" spans="1:5" ht="31.5" customHeight="1">
      <c r="A34" s="2" t="s">
        <v>138</v>
      </c>
      <c r="B34" s="18" t="s">
        <v>137</v>
      </c>
      <c r="C34" s="24" t="s">
        <v>139</v>
      </c>
      <c r="D34" s="18"/>
      <c r="E34" s="20">
        <f>E35</f>
        <v>0</v>
      </c>
    </row>
    <row r="35" spans="1:5" ht="31.5">
      <c r="A35" s="2" t="s">
        <v>123</v>
      </c>
      <c r="B35" s="18" t="s">
        <v>137</v>
      </c>
      <c r="C35" s="24" t="s">
        <v>139</v>
      </c>
      <c r="D35" s="18" t="s">
        <v>124</v>
      </c>
      <c r="E35" s="20"/>
    </row>
    <row r="36" spans="1:5" ht="15.75">
      <c r="A36" s="2" t="s">
        <v>207</v>
      </c>
      <c r="B36" s="18" t="s">
        <v>205</v>
      </c>
      <c r="C36" s="24"/>
      <c r="D36" s="18"/>
      <c r="E36" s="20">
        <f>E37</f>
        <v>23895</v>
      </c>
    </row>
    <row r="37" spans="1:5" ht="31.5">
      <c r="A37" s="2" t="s">
        <v>208</v>
      </c>
      <c r="B37" s="18" t="s">
        <v>205</v>
      </c>
      <c r="C37" s="24" t="s">
        <v>206</v>
      </c>
      <c r="D37" s="18"/>
      <c r="E37" s="20">
        <f>E38</f>
        <v>23895</v>
      </c>
    </row>
    <row r="38" spans="1:5" ht="31.5">
      <c r="A38" s="2" t="s">
        <v>123</v>
      </c>
      <c r="B38" s="18" t="s">
        <v>205</v>
      </c>
      <c r="C38" s="24" t="s">
        <v>206</v>
      </c>
      <c r="D38" s="18" t="s">
        <v>124</v>
      </c>
      <c r="E38" s="20">
        <v>23895</v>
      </c>
    </row>
    <row r="39" spans="1:5" ht="31.5">
      <c r="A39" s="2" t="s">
        <v>212</v>
      </c>
      <c r="B39" s="18" t="s">
        <v>209</v>
      </c>
      <c r="C39" s="24"/>
      <c r="D39" s="18"/>
      <c r="E39" s="20">
        <f>E40+E42</f>
        <v>1297669.3900000001</v>
      </c>
    </row>
    <row r="40" spans="1:5" ht="31.5">
      <c r="A40" s="2" t="s">
        <v>211</v>
      </c>
      <c r="B40" s="18" t="s">
        <v>209</v>
      </c>
      <c r="C40" s="24" t="s">
        <v>210</v>
      </c>
      <c r="D40" s="18"/>
      <c r="E40" s="20">
        <f>E41</f>
        <v>647669.39</v>
      </c>
    </row>
    <row r="41" spans="1:5" ht="31.5">
      <c r="A41" s="2" t="s">
        <v>123</v>
      </c>
      <c r="B41" s="18" t="s">
        <v>209</v>
      </c>
      <c r="C41" s="24" t="s">
        <v>210</v>
      </c>
      <c r="D41" s="18" t="s">
        <v>124</v>
      </c>
      <c r="E41" s="20">
        <v>647669.39</v>
      </c>
    </row>
    <row r="42" spans="1:5" ht="50.25" customHeight="1">
      <c r="A42" s="2" t="s">
        <v>215</v>
      </c>
      <c r="B42" s="18" t="s">
        <v>209</v>
      </c>
      <c r="C42" s="24" t="s">
        <v>213</v>
      </c>
      <c r="D42" s="18"/>
      <c r="E42" s="20">
        <f>E43+E44</f>
        <v>650000</v>
      </c>
    </row>
    <row r="43" spans="1:5" ht="15.75">
      <c r="A43" s="2" t="s">
        <v>144</v>
      </c>
      <c r="B43" s="18" t="s">
        <v>209</v>
      </c>
      <c r="C43" s="24" t="s">
        <v>213</v>
      </c>
      <c r="D43" s="18" t="s">
        <v>145</v>
      </c>
      <c r="E43" s="20">
        <v>450000</v>
      </c>
    </row>
    <row r="44" spans="1:5" ht="15.75">
      <c r="A44" s="2" t="s">
        <v>216</v>
      </c>
      <c r="B44" s="18" t="s">
        <v>209</v>
      </c>
      <c r="C44" s="24" t="s">
        <v>213</v>
      </c>
      <c r="D44" s="18" t="s">
        <v>214</v>
      </c>
      <c r="E44" s="20">
        <v>200000</v>
      </c>
    </row>
    <row r="45" spans="1:5" ht="15.75">
      <c r="A45" s="25" t="s">
        <v>140</v>
      </c>
      <c r="B45" s="16" t="s">
        <v>141</v>
      </c>
      <c r="C45" s="26"/>
      <c r="D45" s="16"/>
      <c r="E45" s="17">
        <f>E46+E49+E52</f>
        <v>43673478.35</v>
      </c>
    </row>
    <row r="46" spans="1:5" ht="15.75">
      <c r="A46" s="2" t="s">
        <v>142</v>
      </c>
      <c r="B46" s="18" t="s">
        <v>143</v>
      </c>
      <c r="C46" s="24"/>
      <c r="D46" s="18"/>
      <c r="E46" s="20">
        <f>E47</f>
        <v>5143862.6</v>
      </c>
    </row>
    <row r="47" spans="1:5" ht="31.5">
      <c r="A47" s="2" t="s">
        <v>218</v>
      </c>
      <c r="B47" s="18" t="s">
        <v>143</v>
      </c>
      <c r="C47" s="24" t="s">
        <v>217</v>
      </c>
      <c r="D47" s="18"/>
      <c r="E47" s="20">
        <f>E48</f>
        <v>5143862.6</v>
      </c>
    </row>
    <row r="48" spans="1:5" ht="31.5">
      <c r="A48" s="2" t="s">
        <v>123</v>
      </c>
      <c r="B48" s="18" t="s">
        <v>143</v>
      </c>
      <c r="C48" s="24" t="s">
        <v>217</v>
      </c>
      <c r="D48" s="18" t="s">
        <v>124</v>
      </c>
      <c r="E48" s="20">
        <v>5143862.6</v>
      </c>
    </row>
    <row r="49" spans="1:5" ht="15.75">
      <c r="A49" s="2" t="s">
        <v>146</v>
      </c>
      <c r="B49" s="18" t="s">
        <v>147</v>
      </c>
      <c r="C49" s="24"/>
      <c r="D49" s="18"/>
      <c r="E49" s="20">
        <f>E50</f>
        <v>492743</v>
      </c>
    </row>
    <row r="50" spans="1:5" ht="30" customHeight="1">
      <c r="A50" s="2" t="s">
        <v>148</v>
      </c>
      <c r="B50" s="18" t="s">
        <v>147</v>
      </c>
      <c r="C50" s="24" t="s">
        <v>149</v>
      </c>
      <c r="D50" s="18"/>
      <c r="E50" s="20">
        <f>E51</f>
        <v>492743</v>
      </c>
    </row>
    <row r="51" spans="1:5" ht="15.75">
      <c r="A51" s="2" t="s">
        <v>144</v>
      </c>
      <c r="B51" s="18" t="s">
        <v>147</v>
      </c>
      <c r="C51" s="24" t="s">
        <v>149</v>
      </c>
      <c r="D51" s="18" t="s">
        <v>145</v>
      </c>
      <c r="E51" s="20">
        <v>492743</v>
      </c>
    </row>
    <row r="52" spans="1:5" ht="15.75">
      <c r="A52" s="2" t="s">
        <v>150</v>
      </c>
      <c r="B52" s="18" t="s">
        <v>151</v>
      </c>
      <c r="C52" s="24"/>
      <c r="D52" s="18"/>
      <c r="E52" s="20">
        <f>E53+E56+E59+E61+E64</f>
        <v>38036872.75</v>
      </c>
    </row>
    <row r="53" spans="1:5" ht="15.75">
      <c r="A53" s="2" t="s">
        <v>152</v>
      </c>
      <c r="B53" s="18" t="s">
        <v>151</v>
      </c>
      <c r="C53" s="24" t="s">
        <v>153</v>
      </c>
      <c r="D53" s="18"/>
      <c r="E53" s="20">
        <f>E54+E55</f>
        <v>6155361.45</v>
      </c>
    </row>
    <row r="54" spans="1:5" ht="15.75">
      <c r="A54" s="2" t="s">
        <v>144</v>
      </c>
      <c r="B54" s="18" t="s">
        <v>151</v>
      </c>
      <c r="C54" s="24" t="s">
        <v>153</v>
      </c>
      <c r="D54" s="18" t="s">
        <v>145</v>
      </c>
      <c r="E54" s="20"/>
    </row>
    <row r="55" spans="1:5" ht="31.5">
      <c r="A55" s="2" t="s">
        <v>123</v>
      </c>
      <c r="B55" s="18" t="s">
        <v>151</v>
      </c>
      <c r="C55" s="24" t="s">
        <v>153</v>
      </c>
      <c r="D55" s="18" t="s">
        <v>124</v>
      </c>
      <c r="E55" s="20">
        <v>6155361.45</v>
      </c>
    </row>
    <row r="56" spans="1:5" ht="63.75" customHeight="1">
      <c r="A56" s="2" t="s">
        <v>154</v>
      </c>
      <c r="B56" s="18" t="s">
        <v>151</v>
      </c>
      <c r="C56" s="24" t="s">
        <v>155</v>
      </c>
      <c r="D56" s="18"/>
      <c r="E56" s="20">
        <f>E57+E58</f>
        <v>28764533.68</v>
      </c>
    </row>
    <row r="57" spans="1:5" ht="15.75">
      <c r="A57" s="2" t="s">
        <v>144</v>
      </c>
      <c r="B57" s="18" t="s">
        <v>151</v>
      </c>
      <c r="C57" s="24" t="s">
        <v>155</v>
      </c>
      <c r="D57" s="18" t="s">
        <v>145</v>
      </c>
      <c r="E57" s="20"/>
    </row>
    <row r="58" spans="1:5" ht="31.5">
      <c r="A58" s="2" t="s">
        <v>123</v>
      </c>
      <c r="B58" s="18" t="s">
        <v>151</v>
      </c>
      <c r="C58" s="24" t="s">
        <v>155</v>
      </c>
      <c r="D58" s="18" t="s">
        <v>124</v>
      </c>
      <c r="E58" s="20">
        <v>28764533.68</v>
      </c>
    </row>
    <row r="59" spans="1:5" ht="15.75">
      <c r="A59" s="2" t="s">
        <v>156</v>
      </c>
      <c r="B59" s="18" t="s">
        <v>151</v>
      </c>
      <c r="C59" s="24" t="s">
        <v>157</v>
      </c>
      <c r="D59" s="18"/>
      <c r="E59" s="20">
        <f>E60</f>
        <v>229821.04</v>
      </c>
    </row>
    <row r="60" spans="1:5" ht="31.5">
      <c r="A60" s="2" t="s">
        <v>123</v>
      </c>
      <c r="B60" s="18" t="s">
        <v>151</v>
      </c>
      <c r="C60" s="24" t="s">
        <v>157</v>
      </c>
      <c r="D60" s="18" t="s">
        <v>124</v>
      </c>
      <c r="E60" s="20">
        <v>229821.04</v>
      </c>
    </row>
    <row r="61" spans="1:5" ht="17.25" customHeight="1">
      <c r="A61" s="2" t="s">
        <v>158</v>
      </c>
      <c r="B61" s="18" t="s">
        <v>151</v>
      </c>
      <c r="C61" s="24" t="s">
        <v>159</v>
      </c>
      <c r="D61" s="18"/>
      <c r="E61" s="20">
        <f>E62+E63</f>
        <v>307626.10000000003</v>
      </c>
    </row>
    <row r="62" spans="1:5" ht="21.75" customHeight="1">
      <c r="A62" s="2" t="s">
        <v>144</v>
      </c>
      <c r="B62" s="18" t="s">
        <v>151</v>
      </c>
      <c r="C62" s="24" t="s">
        <v>159</v>
      </c>
      <c r="D62" s="18" t="s">
        <v>145</v>
      </c>
      <c r="E62" s="20">
        <v>14685.2</v>
      </c>
    </row>
    <row r="63" spans="1:5" ht="31.5">
      <c r="A63" s="2" t="s">
        <v>123</v>
      </c>
      <c r="B63" s="18" t="s">
        <v>151</v>
      </c>
      <c r="C63" s="24" t="s">
        <v>159</v>
      </c>
      <c r="D63" s="18" t="s">
        <v>124</v>
      </c>
      <c r="E63" s="20">
        <v>292940.9</v>
      </c>
    </row>
    <row r="64" spans="1:5" ht="31.5">
      <c r="A64" s="2" t="s">
        <v>160</v>
      </c>
      <c r="B64" s="18" t="s">
        <v>151</v>
      </c>
      <c r="C64" s="24" t="s">
        <v>161</v>
      </c>
      <c r="D64" s="18"/>
      <c r="E64" s="20">
        <f>E65+E66</f>
        <v>2579530.48</v>
      </c>
    </row>
    <row r="65" spans="1:5" ht="15.75">
      <c r="A65" s="2" t="s">
        <v>144</v>
      </c>
      <c r="B65" s="18" t="s">
        <v>151</v>
      </c>
      <c r="C65" s="24" t="s">
        <v>161</v>
      </c>
      <c r="D65" s="18" t="s">
        <v>145</v>
      </c>
      <c r="E65" s="20"/>
    </row>
    <row r="66" spans="1:5" ht="31.5">
      <c r="A66" s="2" t="s">
        <v>123</v>
      </c>
      <c r="B66" s="18" t="s">
        <v>151</v>
      </c>
      <c r="C66" s="24" t="s">
        <v>161</v>
      </c>
      <c r="D66" s="18" t="s">
        <v>124</v>
      </c>
      <c r="E66" s="20">
        <v>2579530.48</v>
      </c>
    </row>
    <row r="67" spans="1:5" ht="47.25">
      <c r="A67" s="25" t="s">
        <v>162</v>
      </c>
      <c r="B67" s="16" t="s">
        <v>163</v>
      </c>
      <c r="C67" s="16"/>
      <c r="D67" s="16"/>
      <c r="E67" s="14">
        <f>E68+E79+E82+E85+E88</f>
        <v>34069135.06999999</v>
      </c>
    </row>
    <row r="68" spans="1:5" ht="15.75">
      <c r="A68" s="2" t="s">
        <v>164</v>
      </c>
      <c r="B68" s="18" t="s">
        <v>165</v>
      </c>
      <c r="C68" s="18"/>
      <c r="D68" s="18"/>
      <c r="E68" s="20">
        <f>E69+E72+E74+E76</f>
        <v>28828785.089999996</v>
      </c>
    </row>
    <row r="69" spans="1:5" ht="31.5">
      <c r="A69" s="2" t="s">
        <v>166</v>
      </c>
      <c r="B69" s="18" t="s">
        <v>165</v>
      </c>
      <c r="C69" s="18" t="s">
        <v>167</v>
      </c>
      <c r="D69" s="18"/>
      <c r="E69" s="20">
        <f>E70+E71</f>
        <v>11600111.93</v>
      </c>
    </row>
    <row r="70" spans="1:5" ht="31.5">
      <c r="A70" s="2" t="s">
        <v>168</v>
      </c>
      <c r="B70" s="18" t="s">
        <v>165</v>
      </c>
      <c r="C70" s="18" t="s">
        <v>167</v>
      </c>
      <c r="D70" s="18" t="s">
        <v>169</v>
      </c>
      <c r="E70" s="20">
        <v>10177111.93</v>
      </c>
    </row>
    <row r="71" spans="1:5" ht="15.75">
      <c r="A71" s="2" t="s">
        <v>144</v>
      </c>
      <c r="B71" s="18" t="s">
        <v>165</v>
      </c>
      <c r="C71" s="18" t="s">
        <v>167</v>
      </c>
      <c r="D71" s="18" t="s">
        <v>145</v>
      </c>
      <c r="E71" s="20">
        <v>1423000</v>
      </c>
    </row>
    <row r="72" spans="1:5" ht="15.75">
      <c r="A72" s="2" t="s">
        <v>170</v>
      </c>
      <c r="B72" s="18" t="s">
        <v>165</v>
      </c>
      <c r="C72" s="18" t="s">
        <v>171</v>
      </c>
      <c r="D72" s="18"/>
      <c r="E72" s="20">
        <f>E73</f>
        <v>3125520.51</v>
      </c>
    </row>
    <row r="73" spans="1:5" ht="31.5">
      <c r="A73" s="2" t="s">
        <v>168</v>
      </c>
      <c r="B73" s="18" t="s">
        <v>165</v>
      </c>
      <c r="C73" s="18" t="s">
        <v>171</v>
      </c>
      <c r="D73" s="18" t="s">
        <v>169</v>
      </c>
      <c r="E73" s="20">
        <v>3125520.51</v>
      </c>
    </row>
    <row r="74" spans="1:5" ht="31.5">
      <c r="A74" s="2" t="s">
        <v>138</v>
      </c>
      <c r="B74" s="18" t="s">
        <v>165</v>
      </c>
      <c r="C74" s="18" t="s">
        <v>226</v>
      </c>
      <c r="D74" s="18"/>
      <c r="E74" s="20">
        <f>E75</f>
        <v>8795522.11</v>
      </c>
    </row>
    <row r="75" spans="1:5" ht="31.5">
      <c r="A75" s="2" t="s">
        <v>168</v>
      </c>
      <c r="B75" s="18" t="s">
        <v>165</v>
      </c>
      <c r="C75" s="18" t="s">
        <v>226</v>
      </c>
      <c r="D75" s="18" t="s">
        <v>169</v>
      </c>
      <c r="E75" s="20">
        <v>8795522.11</v>
      </c>
    </row>
    <row r="76" spans="1:5" ht="31.5">
      <c r="A76" s="2" t="s">
        <v>172</v>
      </c>
      <c r="B76" s="18" t="s">
        <v>165</v>
      </c>
      <c r="C76" s="18" t="s">
        <v>173</v>
      </c>
      <c r="D76" s="18"/>
      <c r="E76" s="20">
        <f>E77+E78</f>
        <v>5307630.54</v>
      </c>
    </row>
    <row r="77" spans="1:5" ht="31.5">
      <c r="A77" s="2" t="s">
        <v>168</v>
      </c>
      <c r="B77" s="18" t="s">
        <v>165</v>
      </c>
      <c r="C77" s="18" t="s">
        <v>173</v>
      </c>
      <c r="D77" s="18" t="s">
        <v>169</v>
      </c>
      <c r="E77" s="20">
        <v>3151630.54</v>
      </c>
    </row>
    <row r="78" spans="1:5" ht="15.75">
      <c r="A78" s="2" t="s">
        <v>144</v>
      </c>
      <c r="B78" s="18" t="s">
        <v>165</v>
      </c>
      <c r="C78" s="18" t="s">
        <v>173</v>
      </c>
      <c r="D78" s="18" t="s">
        <v>145</v>
      </c>
      <c r="E78" s="20">
        <v>2156000</v>
      </c>
    </row>
    <row r="79" spans="1:5" ht="15.75">
      <c r="A79" s="2" t="s">
        <v>174</v>
      </c>
      <c r="B79" s="18" t="s">
        <v>175</v>
      </c>
      <c r="C79" s="18"/>
      <c r="D79" s="18"/>
      <c r="E79" s="20">
        <f>E80</f>
        <v>3480000</v>
      </c>
    </row>
    <row r="80" spans="1:5" ht="31.5">
      <c r="A80" s="2" t="s">
        <v>172</v>
      </c>
      <c r="B80" s="18" t="s">
        <v>175</v>
      </c>
      <c r="C80" s="18" t="s">
        <v>173</v>
      </c>
      <c r="D80" s="18"/>
      <c r="E80" s="20">
        <f>E81</f>
        <v>3480000</v>
      </c>
    </row>
    <row r="81" spans="1:5" ht="15.75">
      <c r="A81" s="2" t="s">
        <v>144</v>
      </c>
      <c r="B81" s="18" t="s">
        <v>175</v>
      </c>
      <c r="C81" s="18" t="s">
        <v>173</v>
      </c>
      <c r="D81" s="18" t="s">
        <v>145</v>
      </c>
      <c r="E81" s="20">
        <v>3480000</v>
      </c>
    </row>
    <row r="82" spans="1:5" ht="15.75">
      <c r="A82" s="2" t="s">
        <v>221</v>
      </c>
      <c r="B82" s="18" t="s">
        <v>219</v>
      </c>
      <c r="C82" s="18"/>
      <c r="D82" s="18"/>
      <c r="E82" s="20">
        <f>E83</f>
        <v>121114</v>
      </c>
    </row>
    <row r="83" spans="1:5" ht="47.25">
      <c r="A83" s="2" t="s">
        <v>222</v>
      </c>
      <c r="B83" s="18" t="s">
        <v>219</v>
      </c>
      <c r="C83" s="18" t="s">
        <v>220</v>
      </c>
      <c r="D83" s="18"/>
      <c r="E83" s="20">
        <f>E84</f>
        <v>121114</v>
      </c>
    </row>
    <row r="84" spans="1:5" ht="15.75">
      <c r="A84" s="2" t="s">
        <v>216</v>
      </c>
      <c r="B84" s="18" t="s">
        <v>219</v>
      </c>
      <c r="C84" s="18" t="s">
        <v>220</v>
      </c>
      <c r="D84" s="18" t="s">
        <v>214</v>
      </c>
      <c r="E84" s="20">
        <v>121114</v>
      </c>
    </row>
    <row r="85" spans="1:5" ht="15.75">
      <c r="A85" s="2" t="s">
        <v>225</v>
      </c>
      <c r="B85" s="18" t="s">
        <v>223</v>
      </c>
      <c r="C85" s="18"/>
      <c r="D85" s="18"/>
      <c r="E85" s="20">
        <f>E86</f>
        <v>38000</v>
      </c>
    </row>
    <row r="86" spans="1:5" ht="47.25">
      <c r="A86" s="2" t="s">
        <v>222</v>
      </c>
      <c r="B86" s="18" t="s">
        <v>223</v>
      </c>
      <c r="C86" s="18" t="s">
        <v>224</v>
      </c>
      <c r="D86" s="18"/>
      <c r="E86" s="20">
        <f>E87</f>
        <v>38000</v>
      </c>
    </row>
    <row r="87" spans="1:5" ht="15.75">
      <c r="A87" s="2" t="s">
        <v>216</v>
      </c>
      <c r="B87" s="18" t="s">
        <v>223</v>
      </c>
      <c r="C87" s="18" t="s">
        <v>224</v>
      </c>
      <c r="D87" s="18" t="s">
        <v>214</v>
      </c>
      <c r="E87" s="20">
        <v>38000</v>
      </c>
    </row>
    <row r="88" spans="1:5" ht="47.25">
      <c r="A88" s="2" t="s">
        <v>229</v>
      </c>
      <c r="B88" s="18" t="s">
        <v>227</v>
      </c>
      <c r="C88" s="18"/>
      <c r="D88" s="18"/>
      <c r="E88" s="20">
        <f>E89</f>
        <v>1601235.98</v>
      </c>
    </row>
    <row r="89" spans="1:5" ht="31.5">
      <c r="A89" s="2" t="s">
        <v>138</v>
      </c>
      <c r="B89" s="18" t="s">
        <v>227</v>
      </c>
      <c r="C89" s="18" t="s">
        <v>228</v>
      </c>
      <c r="D89" s="18"/>
      <c r="E89" s="20">
        <f>E90</f>
        <v>1601235.98</v>
      </c>
    </row>
    <row r="90" spans="1:5" ht="31.5">
      <c r="A90" s="2" t="s">
        <v>168</v>
      </c>
      <c r="B90" s="18" t="s">
        <v>227</v>
      </c>
      <c r="C90" s="18" t="s">
        <v>228</v>
      </c>
      <c r="D90" s="18" t="s">
        <v>169</v>
      </c>
      <c r="E90" s="20">
        <v>1601235.98</v>
      </c>
    </row>
    <row r="91" spans="1:5" ht="15.75">
      <c r="A91" s="2" t="s">
        <v>195</v>
      </c>
      <c r="B91" s="18" t="s">
        <v>196</v>
      </c>
      <c r="C91" s="18"/>
      <c r="D91" s="18"/>
      <c r="E91" s="20">
        <f>E92+E94</f>
        <v>3277526.52</v>
      </c>
    </row>
    <row r="92" spans="1:5" ht="31.5">
      <c r="A92" s="2" t="s">
        <v>138</v>
      </c>
      <c r="B92" s="18" t="s">
        <v>196</v>
      </c>
      <c r="C92" s="18" t="s">
        <v>230</v>
      </c>
      <c r="D92" s="18"/>
      <c r="E92" s="20">
        <f>E93</f>
        <v>2863897.58</v>
      </c>
    </row>
    <row r="93" spans="1:5" ht="31.5">
      <c r="A93" s="2" t="s">
        <v>168</v>
      </c>
      <c r="B93" s="18" t="s">
        <v>196</v>
      </c>
      <c r="C93" s="18" t="s">
        <v>230</v>
      </c>
      <c r="D93" s="18" t="s">
        <v>169</v>
      </c>
      <c r="E93" s="20">
        <v>2863897.58</v>
      </c>
    </row>
    <row r="94" spans="1:5" ht="31.5">
      <c r="A94" s="2" t="s">
        <v>197</v>
      </c>
      <c r="B94" s="18" t="s">
        <v>196</v>
      </c>
      <c r="C94" s="18" t="s">
        <v>231</v>
      </c>
      <c r="D94" s="18"/>
      <c r="E94" s="20">
        <f>E95</f>
        <v>413628.94</v>
      </c>
    </row>
    <row r="95" spans="1:5" ht="31.5">
      <c r="A95" s="2" t="s">
        <v>123</v>
      </c>
      <c r="B95" s="18" t="s">
        <v>196</v>
      </c>
      <c r="C95" s="18" t="s">
        <v>231</v>
      </c>
      <c r="D95" s="18" t="s">
        <v>124</v>
      </c>
      <c r="E95" s="20">
        <v>413628.94</v>
      </c>
    </row>
    <row r="96" spans="1:5" ht="15.75">
      <c r="A96" s="2" t="s">
        <v>234</v>
      </c>
      <c r="B96" s="18" t="s">
        <v>232</v>
      </c>
      <c r="C96" s="18"/>
      <c r="D96" s="18"/>
      <c r="E96" s="20">
        <f>E97</f>
        <v>1701296.59</v>
      </c>
    </row>
    <row r="97" spans="1:5" ht="31.5">
      <c r="A97" s="2" t="s">
        <v>235</v>
      </c>
      <c r="B97" s="18" t="s">
        <v>232</v>
      </c>
      <c r="C97" s="18" t="s">
        <v>233</v>
      </c>
      <c r="D97" s="18"/>
      <c r="E97" s="20">
        <f>E98+E99</f>
        <v>1701296.59</v>
      </c>
    </row>
    <row r="98" spans="1:5" ht="31.5">
      <c r="A98" s="2" t="s">
        <v>168</v>
      </c>
      <c r="B98" s="18" t="s">
        <v>232</v>
      </c>
      <c r="C98" s="18" t="s">
        <v>233</v>
      </c>
      <c r="D98" s="18" t="s">
        <v>169</v>
      </c>
      <c r="E98" s="20">
        <v>1669555.34</v>
      </c>
    </row>
    <row r="99" spans="1:5" ht="31.5">
      <c r="A99" s="2" t="s">
        <v>123</v>
      </c>
      <c r="B99" s="18" t="s">
        <v>232</v>
      </c>
      <c r="C99" s="18" t="s">
        <v>233</v>
      </c>
      <c r="D99" s="18" t="s">
        <v>124</v>
      </c>
      <c r="E99" s="20">
        <v>31741.25</v>
      </c>
    </row>
    <row r="100" spans="1:5" ht="15.75">
      <c r="A100" s="25" t="s">
        <v>176</v>
      </c>
      <c r="B100" s="16" t="s">
        <v>177</v>
      </c>
      <c r="C100" s="16"/>
      <c r="D100" s="16"/>
      <c r="E100" s="14">
        <f>E101</f>
        <v>82743.34</v>
      </c>
    </row>
    <row r="101" spans="1:5" ht="15.75">
      <c r="A101" s="2" t="s">
        <v>178</v>
      </c>
      <c r="B101" s="18" t="s">
        <v>179</v>
      </c>
      <c r="C101" s="18"/>
      <c r="D101" s="18"/>
      <c r="E101" s="20">
        <f>E102+E104</f>
        <v>82743.34</v>
      </c>
    </row>
    <row r="102" spans="1:5" ht="63">
      <c r="A102" s="2" t="s">
        <v>180</v>
      </c>
      <c r="B102" s="18" t="s">
        <v>179</v>
      </c>
      <c r="C102" s="27" t="s">
        <v>181</v>
      </c>
      <c r="D102" s="18"/>
      <c r="E102" s="20">
        <f>E103</f>
        <v>82743.34</v>
      </c>
    </row>
    <row r="103" spans="1:5" ht="15.75">
      <c r="A103" s="2" t="s">
        <v>182</v>
      </c>
      <c r="B103" s="18" t="s">
        <v>179</v>
      </c>
      <c r="C103" s="27" t="s">
        <v>181</v>
      </c>
      <c r="D103" s="18" t="s">
        <v>183</v>
      </c>
      <c r="E103" s="20">
        <v>82743.34</v>
      </c>
    </row>
    <row r="104" spans="1:5" ht="31.5">
      <c r="A104" s="2" t="s">
        <v>184</v>
      </c>
      <c r="B104" s="18" t="s">
        <v>179</v>
      </c>
      <c r="C104" s="27" t="s">
        <v>185</v>
      </c>
      <c r="D104" s="18"/>
      <c r="E104" s="20">
        <f>E105</f>
        <v>0</v>
      </c>
    </row>
    <row r="105" spans="1:5" ht="15.75">
      <c r="A105" s="2" t="s">
        <v>182</v>
      </c>
      <c r="B105" s="18" t="s">
        <v>179</v>
      </c>
      <c r="C105" s="27" t="s">
        <v>185</v>
      </c>
      <c r="D105" s="18" t="s">
        <v>183</v>
      </c>
      <c r="E105" s="20"/>
    </row>
    <row r="106" spans="1:5" ht="15.75">
      <c r="A106" s="15" t="s">
        <v>186</v>
      </c>
      <c r="B106" s="13">
        <v>1100</v>
      </c>
      <c r="C106" s="15"/>
      <c r="D106" s="15"/>
      <c r="E106" s="14">
        <f>E107</f>
        <v>9534000</v>
      </c>
    </row>
    <row r="107" spans="1:5" ht="33" customHeight="1">
      <c r="A107" s="2" t="s">
        <v>187</v>
      </c>
      <c r="B107" s="18" t="s">
        <v>188</v>
      </c>
      <c r="C107" s="18"/>
      <c r="D107" s="18"/>
      <c r="E107" s="20">
        <f>E108+E110</f>
        <v>9534000</v>
      </c>
    </row>
    <row r="108" spans="1:5" ht="30" customHeight="1">
      <c r="A108" s="2" t="s">
        <v>237</v>
      </c>
      <c r="B108" s="18" t="s">
        <v>188</v>
      </c>
      <c r="C108" s="18" t="s">
        <v>236</v>
      </c>
      <c r="D108" s="11"/>
      <c r="E108" s="20">
        <f>E109</f>
        <v>8400000</v>
      </c>
    </row>
    <row r="109" spans="1:5" ht="15.75">
      <c r="A109" s="2" t="s">
        <v>190</v>
      </c>
      <c r="B109" s="18" t="s">
        <v>188</v>
      </c>
      <c r="C109" s="18" t="s">
        <v>236</v>
      </c>
      <c r="D109" s="18" t="s">
        <v>191</v>
      </c>
      <c r="E109" s="20">
        <v>8400000</v>
      </c>
    </row>
    <row r="110" spans="1:5" ht="81.75" customHeight="1">
      <c r="A110" s="2" t="s">
        <v>189</v>
      </c>
      <c r="B110" s="18" t="s">
        <v>188</v>
      </c>
      <c r="C110" s="18" t="s">
        <v>238</v>
      </c>
      <c r="D110" s="11"/>
      <c r="E110" s="20">
        <f>E111</f>
        <v>1134000</v>
      </c>
    </row>
    <row r="111" spans="1:5" ht="15.75">
      <c r="A111" s="2" t="s">
        <v>190</v>
      </c>
      <c r="B111" s="18" t="s">
        <v>188</v>
      </c>
      <c r="C111" s="18" t="s">
        <v>238</v>
      </c>
      <c r="D111" s="18" t="s">
        <v>191</v>
      </c>
      <c r="E111" s="20">
        <v>1134000</v>
      </c>
    </row>
    <row r="112" spans="2:5" ht="15.75">
      <c r="B112" s="9"/>
      <c r="C112" s="9"/>
      <c r="D112" s="9"/>
      <c r="E112" s="9"/>
    </row>
    <row r="113" spans="2:5" ht="15.75">
      <c r="B113" s="9"/>
      <c r="C113" s="9"/>
      <c r="D113" s="9"/>
      <c r="E113" s="9"/>
    </row>
    <row r="114" spans="2:5" ht="15.75">
      <c r="B114" s="9"/>
      <c r="C114" s="9"/>
      <c r="D114" s="9"/>
      <c r="E114" s="9"/>
    </row>
    <row r="115" spans="1:3" ht="15.75">
      <c r="A115" s="23"/>
      <c r="B115" s="28"/>
      <c r="C115" s="28"/>
    </row>
    <row r="116" spans="1:4" ht="15.75">
      <c r="A116" s="1" t="s">
        <v>107</v>
      </c>
      <c r="C116" s="10" t="s">
        <v>239</v>
      </c>
      <c r="D116" s="29"/>
    </row>
    <row r="117" spans="1:4" ht="15.75">
      <c r="A117" s="115"/>
      <c r="B117" s="115"/>
      <c r="C117" s="115"/>
      <c r="D117" s="30"/>
    </row>
    <row r="118" s="31" customFormat="1" ht="12.75"/>
    <row r="119" spans="2:5" ht="15.75">
      <c r="B119" s="9"/>
      <c r="C119" s="9"/>
      <c r="D119" s="9"/>
      <c r="E119" s="9"/>
    </row>
    <row r="120" spans="2:5" ht="15.75">
      <c r="B120" s="9"/>
      <c r="C120" s="9"/>
      <c r="D120" s="9"/>
      <c r="E120" s="9"/>
    </row>
    <row r="121" spans="2:5" ht="15.75">
      <c r="B121" s="9"/>
      <c r="C121" s="9"/>
      <c r="D121" s="9"/>
      <c r="E121" s="9"/>
    </row>
    <row r="122" spans="2:5" ht="15.75">
      <c r="B122" s="9"/>
      <c r="C122" s="9"/>
      <c r="D122" s="9"/>
      <c r="E122" s="9"/>
    </row>
    <row r="123" spans="2:5" ht="15.75">
      <c r="B123" s="9"/>
      <c r="C123" s="9"/>
      <c r="D123" s="9"/>
      <c r="E123" s="9"/>
    </row>
    <row r="126" spans="2:5" ht="15.75">
      <c r="B126" s="9"/>
      <c r="C126" s="9"/>
      <c r="D126" s="9"/>
      <c r="E126" s="9"/>
    </row>
    <row r="127" spans="2:5" ht="15.75">
      <c r="B127" s="9"/>
      <c r="C127" s="9"/>
      <c r="D127" s="9"/>
      <c r="E127" s="9"/>
    </row>
    <row r="128" spans="2:5" ht="15.75">
      <c r="B128" s="9"/>
      <c r="C128" s="9"/>
      <c r="D128" s="9"/>
      <c r="E128" s="9"/>
    </row>
    <row r="129" spans="2:5" ht="15.75">
      <c r="B129" s="9"/>
      <c r="C129" s="9"/>
      <c r="D129" s="9"/>
      <c r="E129" s="9"/>
    </row>
    <row r="130" spans="2:5" ht="15.75">
      <c r="B130" s="9"/>
      <c r="C130" s="9"/>
      <c r="D130" s="9"/>
      <c r="E130" s="9"/>
    </row>
    <row r="131" spans="2:5" ht="15.75">
      <c r="B131" s="9"/>
      <c r="C131" s="9"/>
      <c r="D131" s="9"/>
      <c r="E131" s="9"/>
    </row>
    <row r="132" spans="2:5" ht="15.75">
      <c r="B132" s="9"/>
      <c r="C132" s="9"/>
      <c r="D132" s="9"/>
      <c r="E132" s="9"/>
    </row>
    <row r="133" spans="2:5" ht="15.75">
      <c r="B133" s="9"/>
      <c r="C133" s="9"/>
      <c r="D133" s="9"/>
      <c r="E133" s="9"/>
    </row>
    <row r="134" spans="2:5" ht="15.75">
      <c r="B134" s="9"/>
      <c r="C134" s="9"/>
      <c r="D134" s="9"/>
      <c r="E134" s="9"/>
    </row>
    <row r="135" spans="2:5" ht="15.75">
      <c r="B135" s="9"/>
      <c r="C135" s="9"/>
      <c r="D135" s="9"/>
      <c r="E135" s="9"/>
    </row>
    <row r="136" spans="2:5" ht="15.75">
      <c r="B136" s="9"/>
      <c r="C136" s="9"/>
      <c r="D136" s="9"/>
      <c r="E136" s="9"/>
    </row>
    <row r="137" spans="2:5" ht="15.75">
      <c r="B137" s="9"/>
      <c r="C137" s="9"/>
      <c r="D137" s="9"/>
      <c r="E137" s="9"/>
    </row>
    <row r="138" spans="2:5" ht="15.75">
      <c r="B138" s="9"/>
      <c r="C138" s="9"/>
      <c r="D138" s="9"/>
      <c r="E138" s="9"/>
    </row>
    <row r="139" spans="2:5" ht="15.75">
      <c r="B139" s="9"/>
      <c r="C139" s="9"/>
      <c r="D139" s="9"/>
      <c r="E139" s="9"/>
    </row>
  </sheetData>
  <sheetProtection/>
  <mergeCells count="12">
    <mergeCell ref="A2:E2"/>
    <mergeCell ref="A3:E3"/>
    <mergeCell ref="A4:E4"/>
    <mergeCell ref="A5:E5"/>
    <mergeCell ref="A6:E6"/>
    <mergeCell ref="A7:E7"/>
    <mergeCell ref="A9:E9"/>
    <mergeCell ref="A10:E10"/>
    <mergeCell ref="A11:E11"/>
    <mergeCell ref="A12:E12"/>
    <mergeCell ref="A13:E13"/>
    <mergeCell ref="A117:C117"/>
  </mergeCells>
  <printOptions/>
  <pageMargins left="0.7479166666666667" right="0.25972222222222224" top="0.3597222222222222" bottom="0.25" header="0.5118055555555556" footer="0.511805555555555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A1" sqref="A1:IV16384"/>
    </sheetView>
  </sheetViews>
  <sheetFormatPr defaultColWidth="9.140625" defaultRowHeight="12.75"/>
  <cols>
    <col min="1" max="1" width="35.421875" style="9" customWidth="1"/>
    <col min="2" max="2" width="11.140625" style="9" customWidth="1"/>
    <col min="3" max="3" width="9.57421875" style="10" customWidth="1"/>
    <col min="4" max="4" width="12.7109375" style="10" customWidth="1"/>
    <col min="5" max="5" width="8.421875" style="10" customWidth="1"/>
    <col min="6" max="6" width="14.140625" style="10" customWidth="1"/>
    <col min="7" max="7" width="0.13671875" style="10" customWidth="1"/>
    <col min="8" max="8" width="9.140625" style="9" customWidth="1"/>
    <col min="9" max="9" width="11.8515625" style="9" customWidth="1"/>
    <col min="10" max="16384" width="9.140625" style="9" customWidth="1"/>
  </cols>
  <sheetData>
    <row r="1" ht="15.75">
      <c r="A1" s="9" t="s">
        <v>240</v>
      </c>
    </row>
    <row r="2" spans="1:7" ht="15.75">
      <c r="A2" s="32"/>
      <c r="B2" s="32"/>
      <c r="E2" s="116" t="s">
        <v>192</v>
      </c>
      <c r="F2" s="116"/>
      <c r="G2" s="116"/>
    </row>
    <row r="3" spans="1:7" ht="15.75">
      <c r="A3" s="112" t="s">
        <v>1</v>
      </c>
      <c r="B3" s="112"/>
      <c r="C3" s="112"/>
      <c r="D3" s="112"/>
      <c r="E3" s="112"/>
      <c r="F3" s="112"/>
      <c r="G3" s="112"/>
    </row>
    <row r="4" spans="1:7" ht="17.25">
      <c r="A4" s="113" t="s">
        <v>2</v>
      </c>
      <c r="B4" s="113"/>
      <c r="C4" s="113"/>
      <c r="D4" s="113"/>
      <c r="E4" s="113"/>
      <c r="F4" s="113"/>
      <c r="G4" s="113"/>
    </row>
    <row r="5" spans="1:7" ht="15.75">
      <c r="A5" s="112" t="s">
        <v>3</v>
      </c>
      <c r="B5" s="112"/>
      <c r="C5" s="112"/>
      <c r="D5" s="112"/>
      <c r="E5" s="112"/>
      <c r="F5" s="112"/>
      <c r="G5" s="112"/>
    </row>
    <row r="6" spans="1:7" ht="15.75">
      <c r="A6" s="112" t="s">
        <v>248</v>
      </c>
      <c r="B6" s="112"/>
      <c r="C6" s="112"/>
      <c r="D6" s="112"/>
      <c r="E6" s="112"/>
      <c r="F6" s="112"/>
      <c r="G6" s="112"/>
    </row>
    <row r="7" spans="1:7" ht="15.75">
      <c r="A7" s="112" t="s">
        <v>244</v>
      </c>
      <c r="B7" s="112"/>
      <c r="C7" s="112"/>
      <c r="D7" s="112"/>
      <c r="E7" s="112"/>
      <c r="F7" s="112"/>
      <c r="G7" s="112"/>
    </row>
    <row r="9" spans="1:7" ht="15.75">
      <c r="A9" s="117" t="s">
        <v>193</v>
      </c>
      <c r="B9" s="117"/>
      <c r="C9" s="117"/>
      <c r="D9" s="117"/>
      <c r="E9" s="117"/>
      <c r="F9" s="117"/>
      <c r="G9" s="117"/>
    </row>
    <row r="10" spans="1:7" ht="15.75">
      <c r="A10" s="114" t="s">
        <v>242</v>
      </c>
      <c r="B10" s="114"/>
      <c r="C10" s="114"/>
      <c r="D10" s="114"/>
      <c r="E10" s="114"/>
      <c r="F10" s="114"/>
      <c r="G10" s="114"/>
    </row>
    <row r="11" ht="15.75">
      <c r="F11" s="10" t="s">
        <v>4</v>
      </c>
    </row>
    <row r="12" spans="1:7" ht="15.75">
      <c r="A12" s="11" t="s">
        <v>113</v>
      </c>
      <c r="B12" s="11" t="s">
        <v>194</v>
      </c>
      <c r="C12" s="11" t="s">
        <v>114</v>
      </c>
      <c r="D12" s="11" t="s">
        <v>115</v>
      </c>
      <c r="E12" s="11" t="s">
        <v>116</v>
      </c>
      <c r="F12" s="11" t="s">
        <v>7</v>
      </c>
      <c r="G12" s="9"/>
    </row>
    <row r="13" spans="1:7" ht="15.75">
      <c r="A13" s="11">
        <v>1</v>
      </c>
      <c r="B13" s="11">
        <v>2</v>
      </c>
      <c r="C13" s="11">
        <v>3</v>
      </c>
      <c r="D13" s="11">
        <v>4</v>
      </c>
      <c r="E13" s="11">
        <v>5</v>
      </c>
      <c r="F13" s="11">
        <v>6</v>
      </c>
      <c r="G13" s="9"/>
    </row>
    <row r="14" spans="1:7" ht="15.75">
      <c r="A14" s="12" t="s">
        <v>8</v>
      </c>
      <c r="B14" s="12"/>
      <c r="C14" s="13"/>
      <c r="D14" s="13"/>
      <c r="E14" s="13"/>
      <c r="F14" s="14">
        <f>F15+F33+F36+F42+F64+F88+F93+F97+F103</f>
        <v>98988287.58</v>
      </c>
      <c r="G14" s="9"/>
    </row>
    <row r="15" spans="1:7" ht="15.75">
      <c r="A15" s="15" t="s">
        <v>117</v>
      </c>
      <c r="B15" s="13" t="s">
        <v>241</v>
      </c>
      <c r="C15" s="16" t="s">
        <v>118</v>
      </c>
      <c r="D15" s="16"/>
      <c r="E15" s="16"/>
      <c r="F15" s="17">
        <f>F21+F27+F30</f>
        <v>5328543.32</v>
      </c>
      <c r="G15" s="9"/>
    </row>
    <row r="16" spans="1:7" ht="63">
      <c r="A16" s="2" t="s">
        <v>119</v>
      </c>
      <c r="B16" s="4" t="s">
        <v>241</v>
      </c>
      <c r="C16" s="18" t="s">
        <v>120</v>
      </c>
      <c r="D16" s="18"/>
      <c r="E16" s="18"/>
      <c r="F16" s="19">
        <f>F17+F19</f>
        <v>0</v>
      </c>
      <c r="G16" s="9"/>
    </row>
    <row r="17" spans="1:7" ht="31.5">
      <c r="A17" s="2" t="s">
        <v>121</v>
      </c>
      <c r="B17" s="4" t="s">
        <v>241</v>
      </c>
      <c r="C17" s="18" t="s">
        <v>120</v>
      </c>
      <c r="D17" s="18" t="s">
        <v>122</v>
      </c>
      <c r="E17" s="18"/>
      <c r="F17" s="19">
        <f>F18</f>
        <v>0</v>
      </c>
      <c r="G17" s="9"/>
    </row>
    <row r="18" spans="1:7" ht="31.5">
      <c r="A18" s="2" t="s">
        <v>123</v>
      </c>
      <c r="B18" s="4" t="s">
        <v>241</v>
      </c>
      <c r="C18" s="18" t="s">
        <v>120</v>
      </c>
      <c r="D18" s="18" t="s">
        <v>122</v>
      </c>
      <c r="E18" s="18" t="s">
        <v>124</v>
      </c>
      <c r="F18" s="19"/>
      <c r="G18" s="9"/>
    </row>
    <row r="19" spans="1:7" ht="15.75">
      <c r="A19" s="2" t="s">
        <v>125</v>
      </c>
      <c r="B19" s="4" t="s">
        <v>241</v>
      </c>
      <c r="C19" s="18" t="s">
        <v>120</v>
      </c>
      <c r="D19" s="18" t="s">
        <v>126</v>
      </c>
      <c r="E19" s="18"/>
      <c r="F19" s="19">
        <f>F20</f>
        <v>0</v>
      </c>
      <c r="G19" s="9"/>
    </row>
    <row r="20" spans="1:7" ht="31.5">
      <c r="A20" s="2" t="s">
        <v>123</v>
      </c>
      <c r="B20" s="4" t="s">
        <v>241</v>
      </c>
      <c r="C20" s="18" t="s">
        <v>120</v>
      </c>
      <c r="D20" s="18" t="s">
        <v>126</v>
      </c>
      <c r="E20" s="18" t="s">
        <v>124</v>
      </c>
      <c r="F20" s="19"/>
      <c r="G20" s="9"/>
    </row>
    <row r="21" spans="1:7" ht="126">
      <c r="A21" s="2" t="s">
        <v>127</v>
      </c>
      <c r="B21" s="4" t="s">
        <v>241</v>
      </c>
      <c r="C21" s="18" t="s">
        <v>128</v>
      </c>
      <c r="D21" s="18"/>
      <c r="E21" s="18"/>
      <c r="F21" s="20">
        <f>F22+F24</f>
        <v>5328543.32</v>
      </c>
      <c r="G21" s="9"/>
    </row>
    <row r="22" spans="1:7" ht="15.75">
      <c r="A22" s="2" t="s">
        <v>125</v>
      </c>
      <c r="B22" s="4" t="s">
        <v>241</v>
      </c>
      <c r="C22" s="18" t="s">
        <v>128</v>
      </c>
      <c r="D22" s="18" t="s">
        <v>126</v>
      </c>
      <c r="E22" s="18"/>
      <c r="F22" s="21">
        <f>F23</f>
        <v>4987598.46</v>
      </c>
      <c r="G22" s="9"/>
    </row>
    <row r="23" spans="1:7" ht="31.5">
      <c r="A23" s="2" t="s">
        <v>123</v>
      </c>
      <c r="B23" s="4" t="s">
        <v>241</v>
      </c>
      <c r="C23" s="18" t="s">
        <v>128</v>
      </c>
      <c r="D23" s="18" t="s">
        <v>126</v>
      </c>
      <c r="E23" s="18" t="s">
        <v>124</v>
      </c>
      <c r="F23" s="11">
        <v>4987598.46</v>
      </c>
      <c r="G23" s="9"/>
    </row>
    <row r="24" spans="1:7" ht="63">
      <c r="A24" s="22" t="s">
        <v>129</v>
      </c>
      <c r="B24" s="4" t="s">
        <v>241</v>
      </c>
      <c r="C24" s="18" t="s">
        <v>128</v>
      </c>
      <c r="D24" s="18" t="s">
        <v>130</v>
      </c>
      <c r="E24" s="18"/>
      <c r="F24" s="20">
        <f>F25</f>
        <v>340944.86</v>
      </c>
      <c r="G24" s="9"/>
    </row>
    <row r="25" spans="1:7" ht="31.5">
      <c r="A25" s="2" t="s">
        <v>123</v>
      </c>
      <c r="B25" s="4" t="s">
        <v>241</v>
      </c>
      <c r="C25" s="18" t="s">
        <v>128</v>
      </c>
      <c r="D25" s="18" t="s">
        <v>130</v>
      </c>
      <c r="E25" s="18" t="s">
        <v>124</v>
      </c>
      <c r="F25" s="20">
        <v>340944.86</v>
      </c>
      <c r="G25" s="9"/>
    </row>
    <row r="26" spans="1:7" ht="31.5">
      <c r="A26" s="2" t="s">
        <v>123</v>
      </c>
      <c r="B26" s="4" t="s">
        <v>241</v>
      </c>
      <c r="C26" s="18" t="s">
        <v>128</v>
      </c>
      <c r="D26" s="18" t="s">
        <v>131</v>
      </c>
      <c r="E26" s="18" t="s">
        <v>124</v>
      </c>
      <c r="F26" s="20"/>
      <c r="G26" s="9"/>
    </row>
    <row r="27" spans="1:7" ht="31.5">
      <c r="A27" s="22" t="s">
        <v>132</v>
      </c>
      <c r="B27" s="4" t="s">
        <v>241</v>
      </c>
      <c r="C27" s="18" t="s">
        <v>133</v>
      </c>
      <c r="D27" s="18"/>
      <c r="E27" s="18"/>
      <c r="F27" s="20">
        <f>F28</f>
        <v>0</v>
      </c>
      <c r="G27" s="9"/>
    </row>
    <row r="28" spans="1:7" ht="47.25">
      <c r="A28" s="23" t="s">
        <v>134</v>
      </c>
      <c r="B28" s="4" t="s">
        <v>241</v>
      </c>
      <c r="C28" s="18" t="s">
        <v>133</v>
      </c>
      <c r="D28" s="24" t="s">
        <v>135</v>
      </c>
      <c r="E28" s="18"/>
      <c r="F28" s="20">
        <f>F29</f>
        <v>0</v>
      </c>
      <c r="G28" s="9"/>
    </row>
    <row r="29" spans="1:7" ht="31.5">
      <c r="A29" s="2" t="s">
        <v>123</v>
      </c>
      <c r="B29" s="4" t="s">
        <v>241</v>
      </c>
      <c r="C29" s="18" t="s">
        <v>133</v>
      </c>
      <c r="D29" s="24" t="s">
        <v>135</v>
      </c>
      <c r="E29" s="18" t="s">
        <v>124</v>
      </c>
      <c r="F29" s="20"/>
      <c r="G29" s="9"/>
    </row>
    <row r="30" spans="1:7" ht="31.5">
      <c r="A30" s="2" t="s">
        <v>136</v>
      </c>
      <c r="B30" s="4" t="s">
        <v>241</v>
      </c>
      <c r="C30" s="18" t="s">
        <v>137</v>
      </c>
      <c r="D30" s="24"/>
      <c r="E30" s="18"/>
      <c r="F30" s="20">
        <f>F31</f>
        <v>0</v>
      </c>
      <c r="G30" s="9"/>
    </row>
    <row r="31" spans="1:7" ht="31.5" customHeight="1">
      <c r="A31" s="2" t="s">
        <v>138</v>
      </c>
      <c r="B31" s="4" t="s">
        <v>241</v>
      </c>
      <c r="C31" s="18" t="s">
        <v>137</v>
      </c>
      <c r="D31" s="24" t="s">
        <v>139</v>
      </c>
      <c r="E31" s="18"/>
      <c r="F31" s="20">
        <f>F32</f>
        <v>0</v>
      </c>
      <c r="G31" s="9"/>
    </row>
    <row r="32" spans="1:7" ht="31.5">
      <c r="A32" s="2" t="s">
        <v>123</v>
      </c>
      <c r="B32" s="4" t="s">
        <v>241</v>
      </c>
      <c r="C32" s="18" t="s">
        <v>137</v>
      </c>
      <c r="D32" s="24" t="s">
        <v>139</v>
      </c>
      <c r="E32" s="18" t="s">
        <v>124</v>
      </c>
      <c r="F32" s="20"/>
      <c r="G32" s="9"/>
    </row>
    <row r="33" spans="1:7" ht="31.5">
      <c r="A33" s="2" t="s">
        <v>207</v>
      </c>
      <c r="B33" s="4" t="s">
        <v>241</v>
      </c>
      <c r="C33" s="18" t="s">
        <v>205</v>
      </c>
      <c r="D33" s="24"/>
      <c r="E33" s="18"/>
      <c r="F33" s="20">
        <f>F34</f>
        <v>23895</v>
      </c>
      <c r="G33" s="9"/>
    </row>
    <row r="34" spans="1:7" ht="31.5">
      <c r="A34" s="2" t="s">
        <v>208</v>
      </c>
      <c r="B34" s="4" t="s">
        <v>241</v>
      </c>
      <c r="C34" s="18" t="s">
        <v>205</v>
      </c>
      <c r="D34" s="24" t="s">
        <v>206</v>
      </c>
      <c r="E34" s="18"/>
      <c r="F34" s="20">
        <f>F35</f>
        <v>23895</v>
      </c>
      <c r="G34" s="9"/>
    </row>
    <row r="35" spans="1:7" ht="31.5">
      <c r="A35" s="2" t="s">
        <v>123</v>
      </c>
      <c r="B35" s="4" t="s">
        <v>241</v>
      </c>
      <c r="C35" s="18" t="s">
        <v>205</v>
      </c>
      <c r="D35" s="24" t="s">
        <v>206</v>
      </c>
      <c r="E35" s="18" t="s">
        <v>124</v>
      </c>
      <c r="F35" s="20">
        <v>23895</v>
      </c>
      <c r="G35" s="9"/>
    </row>
    <row r="36" spans="1:7" ht="31.5">
      <c r="A36" s="2" t="s">
        <v>212</v>
      </c>
      <c r="B36" s="4" t="s">
        <v>241</v>
      </c>
      <c r="C36" s="18" t="s">
        <v>209</v>
      </c>
      <c r="D36" s="24"/>
      <c r="E36" s="18"/>
      <c r="F36" s="20">
        <f>F37+F39</f>
        <v>1297669.3900000001</v>
      </c>
      <c r="G36" s="9"/>
    </row>
    <row r="37" spans="1:7" ht="31.5">
      <c r="A37" s="2" t="s">
        <v>211</v>
      </c>
      <c r="B37" s="4" t="s">
        <v>241</v>
      </c>
      <c r="C37" s="18" t="s">
        <v>209</v>
      </c>
      <c r="D37" s="24" t="s">
        <v>210</v>
      </c>
      <c r="E37" s="18"/>
      <c r="F37" s="20">
        <f>F38</f>
        <v>647669.39</v>
      </c>
      <c r="G37" s="9"/>
    </row>
    <row r="38" spans="1:7" ht="31.5">
      <c r="A38" s="2" t="s">
        <v>123</v>
      </c>
      <c r="B38" s="4" t="s">
        <v>241</v>
      </c>
      <c r="C38" s="18" t="s">
        <v>209</v>
      </c>
      <c r="D38" s="24" t="s">
        <v>210</v>
      </c>
      <c r="E38" s="18" t="s">
        <v>124</v>
      </c>
      <c r="F38" s="20">
        <v>647669.39</v>
      </c>
      <c r="G38" s="9"/>
    </row>
    <row r="39" spans="1:7" ht="50.25" customHeight="1">
      <c r="A39" s="2" t="s">
        <v>215</v>
      </c>
      <c r="B39" s="4" t="s">
        <v>241</v>
      </c>
      <c r="C39" s="18" t="s">
        <v>209</v>
      </c>
      <c r="D39" s="24" t="s">
        <v>213</v>
      </c>
      <c r="E39" s="18"/>
      <c r="F39" s="20">
        <f>F40+F41</f>
        <v>650000</v>
      </c>
      <c r="G39" s="9"/>
    </row>
    <row r="40" spans="1:7" ht="15.75">
      <c r="A40" s="2" t="s">
        <v>144</v>
      </c>
      <c r="B40" s="4" t="s">
        <v>241</v>
      </c>
      <c r="C40" s="18" t="s">
        <v>209</v>
      </c>
      <c r="D40" s="24" t="s">
        <v>213</v>
      </c>
      <c r="E40" s="18" t="s">
        <v>145</v>
      </c>
      <c r="F40" s="20">
        <v>450000</v>
      </c>
      <c r="G40" s="9"/>
    </row>
    <row r="41" spans="1:7" ht="15.75">
      <c r="A41" s="2" t="s">
        <v>216</v>
      </c>
      <c r="B41" s="4" t="s">
        <v>241</v>
      </c>
      <c r="C41" s="18" t="s">
        <v>209</v>
      </c>
      <c r="D41" s="24" t="s">
        <v>213</v>
      </c>
      <c r="E41" s="18" t="s">
        <v>214</v>
      </c>
      <c r="F41" s="20">
        <v>200000</v>
      </c>
      <c r="G41" s="9"/>
    </row>
    <row r="42" spans="1:7" ht="31.5">
      <c r="A42" s="25" t="s">
        <v>140</v>
      </c>
      <c r="B42" s="35" t="s">
        <v>241</v>
      </c>
      <c r="C42" s="16" t="s">
        <v>141</v>
      </c>
      <c r="D42" s="26"/>
      <c r="E42" s="16"/>
      <c r="F42" s="17">
        <f>F43+F46+F49</f>
        <v>43673478.35</v>
      </c>
      <c r="G42" s="9"/>
    </row>
    <row r="43" spans="1:7" ht="15.75">
      <c r="A43" s="2" t="s">
        <v>142</v>
      </c>
      <c r="B43" s="4" t="s">
        <v>241</v>
      </c>
      <c r="C43" s="18" t="s">
        <v>143</v>
      </c>
      <c r="D43" s="24"/>
      <c r="E43" s="18"/>
      <c r="F43" s="20">
        <f>F44</f>
        <v>5143862.6</v>
      </c>
      <c r="G43" s="9"/>
    </row>
    <row r="44" spans="1:7" ht="31.5">
      <c r="A44" s="2" t="s">
        <v>218</v>
      </c>
      <c r="B44" s="4" t="s">
        <v>241</v>
      </c>
      <c r="C44" s="18" t="s">
        <v>143</v>
      </c>
      <c r="D44" s="24" t="s">
        <v>217</v>
      </c>
      <c r="E44" s="18"/>
      <c r="F44" s="20">
        <f>F45</f>
        <v>5143862.6</v>
      </c>
      <c r="G44" s="9"/>
    </row>
    <row r="45" spans="1:7" ht="31.5">
      <c r="A45" s="2" t="s">
        <v>123</v>
      </c>
      <c r="B45" s="4" t="s">
        <v>241</v>
      </c>
      <c r="C45" s="18" t="s">
        <v>143</v>
      </c>
      <c r="D45" s="24" t="s">
        <v>217</v>
      </c>
      <c r="E45" s="18" t="s">
        <v>124</v>
      </c>
      <c r="F45" s="20">
        <v>5143862.6</v>
      </c>
      <c r="G45" s="9"/>
    </row>
    <row r="46" spans="1:7" ht="15.75">
      <c r="A46" s="2" t="s">
        <v>146</v>
      </c>
      <c r="B46" s="4" t="s">
        <v>241</v>
      </c>
      <c r="C46" s="18" t="s">
        <v>147</v>
      </c>
      <c r="D46" s="24"/>
      <c r="E46" s="18"/>
      <c r="F46" s="20">
        <f>F47</f>
        <v>492743</v>
      </c>
      <c r="G46" s="9"/>
    </row>
    <row r="47" spans="1:7" ht="30" customHeight="1">
      <c r="A47" s="2" t="s">
        <v>148</v>
      </c>
      <c r="B47" s="4" t="s">
        <v>241</v>
      </c>
      <c r="C47" s="18" t="s">
        <v>147</v>
      </c>
      <c r="D47" s="24" t="s">
        <v>149</v>
      </c>
      <c r="E47" s="18"/>
      <c r="F47" s="20">
        <f>F48</f>
        <v>492743</v>
      </c>
      <c r="G47" s="9"/>
    </row>
    <row r="48" spans="1:7" ht="15.75">
      <c r="A48" s="2" t="s">
        <v>144</v>
      </c>
      <c r="B48" s="4" t="s">
        <v>241</v>
      </c>
      <c r="C48" s="18" t="s">
        <v>147</v>
      </c>
      <c r="D48" s="24" t="s">
        <v>149</v>
      </c>
      <c r="E48" s="18" t="s">
        <v>145</v>
      </c>
      <c r="F48" s="20">
        <v>492743</v>
      </c>
      <c r="G48" s="9"/>
    </row>
    <row r="49" spans="1:7" ht="15.75">
      <c r="A49" s="2" t="s">
        <v>150</v>
      </c>
      <c r="B49" s="4" t="s">
        <v>241</v>
      </c>
      <c r="C49" s="18" t="s">
        <v>151</v>
      </c>
      <c r="D49" s="24"/>
      <c r="E49" s="18"/>
      <c r="F49" s="20">
        <f>F50+F53+F56+F58+F61</f>
        <v>38036872.75</v>
      </c>
      <c r="G49" s="9"/>
    </row>
    <row r="50" spans="1:7" ht="15.75">
      <c r="A50" s="2" t="s">
        <v>152</v>
      </c>
      <c r="B50" s="4" t="s">
        <v>241</v>
      </c>
      <c r="C50" s="18" t="s">
        <v>151</v>
      </c>
      <c r="D50" s="24" t="s">
        <v>153</v>
      </c>
      <c r="E50" s="18"/>
      <c r="F50" s="20">
        <f>F51+F52</f>
        <v>6155361.45</v>
      </c>
      <c r="G50" s="9"/>
    </row>
    <row r="51" spans="1:7" ht="15.75">
      <c r="A51" s="2" t="s">
        <v>144</v>
      </c>
      <c r="B51" s="4" t="s">
        <v>241</v>
      </c>
      <c r="C51" s="18" t="s">
        <v>151</v>
      </c>
      <c r="D51" s="24" t="s">
        <v>153</v>
      </c>
      <c r="E51" s="18" t="s">
        <v>145</v>
      </c>
      <c r="F51" s="20"/>
      <c r="G51" s="9"/>
    </row>
    <row r="52" spans="1:7" ht="31.5">
      <c r="A52" s="2" t="s">
        <v>123</v>
      </c>
      <c r="B52" s="4" t="s">
        <v>241</v>
      </c>
      <c r="C52" s="18" t="s">
        <v>151</v>
      </c>
      <c r="D52" s="24" t="s">
        <v>153</v>
      </c>
      <c r="E52" s="18" t="s">
        <v>124</v>
      </c>
      <c r="F52" s="20">
        <v>6155361.45</v>
      </c>
      <c r="G52" s="9"/>
    </row>
    <row r="53" spans="1:7" ht="63.75" customHeight="1">
      <c r="A53" s="2" t="s">
        <v>154</v>
      </c>
      <c r="B53" s="4" t="s">
        <v>241</v>
      </c>
      <c r="C53" s="18" t="s">
        <v>151</v>
      </c>
      <c r="D53" s="24" t="s">
        <v>155</v>
      </c>
      <c r="E53" s="18"/>
      <c r="F53" s="20">
        <f>F54+F55</f>
        <v>28764533.68</v>
      </c>
      <c r="G53" s="9"/>
    </row>
    <row r="54" spans="1:7" ht="15.75">
      <c r="A54" s="2" t="s">
        <v>144</v>
      </c>
      <c r="B54" s="4" t="s">
        <v>241</v>
      </c>
      <c r="C54" s="18" t="s">
        <v>151</v>
      </c>
      <c r="D54" s="24" t="s">
        <v>155</v>
      </c>
      <c r="E54" s="18" t="s">
        <v>145</v>
      </c>
      <c r="F54" s="20"/>
      <c r="G54" s="9"/>
    </row>
    <row r="55" spans="1:7" ht="31.5">
      <c r="A55" s="2" t="s">
        <v>123</v>
      </c>
      <c r="B55" s="4" t="s">
        <v>241</v>
      </c>
      <c r="C55" s="18" t="s">
        <v>151</v>
      </c>
      <c r="D55" s="24" t="s">
        <v>155</v>
      </c>
      <c r="E55" s="18" t="s">
        <v>124</v>
      </c>
      <c r="F55" s="20">
        <v>28764533.68</v>
      </c>
      <c r="G55" s="9"/>
    </row>
    <row r="56" spans="1:7" ht="15.75">
      <c r="A56" s="2" t="s">
        <v>156</v>
      </c>
      <c r="B56" s="4" t="s">
        <v>241</v>
      </c>
      <c r="C56" s="18" t="s">
        <v>151</v>
      </c>
      <c r="D56" s="24" t="s">
        <v>157</v>
      </c>
      <c r="E56" s="18"/>
      <c r="F56" s="20">
        <f>F57</f>
        <v>229821.04</v>
      </c>
      <c r="G56" s="9"/>
    </row>
    <row r="57" spans="1:7" ht="31.5">
      <c r="A57" s="2" t="s">
        <v>123</v>
      </c>
      <c r="B57" s="4" t="s">
        <v>241</v>
      </c>
      <c r="C57" s="18" t="s">
        <v>151</v>
      </c>
      <c r="D57" s="24" t="s">
        <v>157</v>
      </c>
      <c r="E57" s="18" t="s">
        <v>124</v>
      </c>
      <c r="F57" s="20">
        <v>229821.04</v>
      </c>
      <c r="G57" s="9"/>
    </row>
    <row r="58" spans="1:7" ht="17.25" customHeight="1">
      <c r="A58" s="2" t="s">
        <v>158</v>
      </c>
      <c r="B58" s="4" t="s">
        <v>241</v>
      </c>
      <c r="C58" s="18" t="s">
        <v>151</v>
      </c>
      <c r="D58" s="24" t="s">
        <v>159</v>
      </c>
      <c r="E58" s="18"/>
      <c r="F58" s="20">
        <f>F59+F60</f>
        <v>307626.10000000003</v>
      </c>
      <c r="G58" s="9"/>
    </row>
    <row r="59" spans="1:7" ht="21.75" customHeight="1">
      <c r="A59" s="2" t="s">
        <v>144</v>
      </c>
      <c r="B59" s="4" t="s">
        <v>241</v>
      </c>
      <c r="C59" s="18" t="s">
        <v>151</v>
      </c>
      <c r="D59" s="24" t="s">
        <v>159</v>
      </c>
      <c r="E59" s="18" t="s">
        <v>145</v>
      </c>
      <c r="F59" s="20">
        <v>14685.2</v>
      </c>
      <c r="G59" s="9"/>
    </row>
    <row r="60" spans="1:7" ht="31.5">
      <c r="A60" s="2" t="s">
        <v>123</v>
      </c>
      <c r="B60" s="4" t="s">
        <v>241</v>
      </c>
      <c r="C60" s="18" t="s">
        <v>151</v>
      </c>
      <c r="D60" s="24" t="s">
        <v>159</v>
      </c>
      <c r="E60" s="18" t="s">
        <v>124</v>
      </c>
      <c r="F60" s="20">
        <v>292940.9</v>
      </c>
      <c r="G60" s="9"/>
    </row>
    <row r="61" spans="1:7" ht="47.25">
      <c r="A61" s="2" t="s">
        <v>160</v>
      </c>
      <c r="B61" s="4" t="s">
        <v>241</v>
      </c>
      <c r="C61" s="18" t="s">
        <v>151</v>
      </c>
      <c r="D61" s="24" t="s">
        <v>161</v>
      </c>
      <c r="E61" s="18"/>
      <c r="F61" s="20">
        <f>F62+F63</f>
        <v>2579530.48</v>
      </c>
      <c r="G61" s="9"/>
    </row>
    <row r="62" spans="1:7" ht="15.75">
      <c r="A62" s="2" t="s">
        <v>144</v>
      </c>
      <c r="B62" s="4" t="s">
        <v>241</v>
      </c>
      <c r="C62" s="18" t="s">
        <v>151</v>
      </c>
      <c r="D62" s="24" t="s">
        <v>161</v>
      </c>
      <c r="E62" s="18" t="s">
        <v>145</v>
      </c>
      <c r="F62" s="20"/>
      <c r="G62" s="9"/>
    </row>
    <row r="63" spans="1:7" ht="31.5">
      <c r="A63" s="2" t="s">
        <v>123</v>
      </c>
      <c r="B63" s="4" t="s">
        <v>241</v>
      </c>
      <c r="C63" s="18" t="s">
        <v>151</v>
      </c>
      <c r="D63" s="24" t="s">
        <v>161</v>
      </c>
      <c r="E63" s="18" t="s">
        <v>124</v>
      </c>
      <c r="F63" s="20">
        <v>2579530.48</v>
      </c>
      <c r="G63" s="9"/>
    </row>
    <row r="64" spans="1:7" ht="47.25">
      <c r="A64" s="25" t="s">
        <v>162</v>
      </c>
      <c r="B64" s="35" t="s">
        <v>241</v>
      </c>
      <c r="C64" s="16" t="s">
        <v>163</v>
      </c>
      <c r="D64" s="16"/>
      <c r="E64" s="16"/>
      <c r="F64" s="14">
        <f>F65+F76+F79+F82+F85</f>
        <v>34069135.06999999</v>
      </c>
      <c r="G64" s="9"/>
    </row>
    <row r="65" spans="1:7" ht="15.75">
      <c r="A65" s="2" t="s">
        <v>164</v>
      </c>
      <c r="B65" s="4" t="s">
        <v>241</v>
      </c>
      <c r="C65" s="18" t="s">
        <v>165</v>
      </c>
      <c r="D65" s="18"/>
      <c r="E65" s="18"/>
      <c r="F65" s="20">
        <f>F66+F69+F71+F73</f>
        <v>28828785.089999996</v>
      </c>
      <c r="G65" s="9"/>
    </row>
    <row r="66" spans="1:7" ht="47.25">
      <c r="A66" s="2" t="s">
        <v>166</v>
      </c>
      <c r="B66" s="4" t="s">
        <v>241</v>
      </c>
      <c r="C66" s="18" t="s">
        <v>165</v>
      </c>
      <c r="D66" s="18" t="s">
        <v>167</v>
      </c>
      <c r="E66" s="18"/>
      <c r="F66" s="20">
        <f>F67+F68</f>
        <v>11600111.93</v>
      </c>
      <c r="G66" s="9"/>
    </row>
    <row r="67" spans="1:7" ht="31.5">
      <c r="A67" s="2" t="s">
        <v>168</v>
      </c>
      <c r="B67" s="4" t="s">
        <v>241</v>
      </c>
      <c r="C67" s="18" t="s">
        <v>165</v>
      </c>
      <c r="D67" s="18" t="s">
        <v>167</v>
      </c>
      <c r="E67" s="18" t="s">
        <v>169</v>
      </c>
      <c r="F67" s="20">
        <v>10177111.93</v>
      </c>
      <c r="G67" s="9"/>
    </row>
    <row r="68" spans="1:7" ht="15.75">
      <c r="A68" s="2" t="s">
        <v>144</v>
      </c>
      <c r="B68" s="4" t="s">
        <v>241</v>
      </c>
      <c r="C68" s="18" t="s">
        <v>165</v>
      </c>
      <c r="D68" s="18" t="s">
        <v>167</v>
      </c>
      <c r="E68" s="18" t="s">
        <v>145</v>
      </c>
      <c r="F68" s="20">
        <v>1423000</v>
      </c>
      <c r="G68" s="9"/>
    </row>
    <row r="69" spans="1:7" ht="15.75">
      <c r="A69" s="2" t="s">
        <v>170</v>
      </c>
      <c r="B69" s="4" t="s">
        <v>241</v>
      </c>
      <c r="C69" s="18" t="s">
        <v>165</v>
      </c>
      <c r="D69" s="18" t="s">
        <v>171</v>
      </c>
      <c r="E69" s="18"/>
      <c r="F69" s="20">
        <f>F70</f>
        <v>3125520.51</v>
      </c>
      <c r="G69" s="9"/>
    </row>
    <row r="70" spans="1:7" ht="31.5">
      <c r="A70" s="2" t="s">
        <v>168</v>
      </c>
      <c r="B70" s="4" t="s">
        <v>241</v>
      </c>
      <c r="C70" s="18" t="s">
        <v>165</v>
      </c>
      <c r="D70" s="18" t="s">
        <v>171</v>
      </c>
      <c r="E70" s="18" t="s">
        <v>169</v>
      </c>
      <c r="F70" s="20">
        <v>3125520.51</v>
      </c>
      <c r="G70" s="9"/>
    </row>
    <row r="71" spans="1:7" ht="31.5">
      <c r="A71" s="2" t="s">
        <v>138</v>
      </c>
      <c r="B71" s="4" t="s">
        <v>241</v>
      </c>
      <c r="C71" s="18" t="s">
        <v>165</v>
      </c>
      <c r="D71" s="18" t="s">
        <v>226</v>
      </c>
      <c r="E71" s="18"/>
      <c r="F71" s="20">
        <f>F72</f>
        <v>8795522.11</v>
      </c>
      <c r="G71" s="9"/>
    </row>
    <row r="72" spans="1:7" ht="31.5">
      <c r="A72" s="2" t="s">
        <v>168</v>
      </c>
      <c r="B72" s="4" t="s">
        <v>241</v>
      </c>
      <c r="C72" s="18" t="s">
        <v>165</v>
      </c>
      <c r="D72" s="18" t="s">
        <v>226</v>
      </c>
      <c r="E72" s="18" t="s">
        <v>169</v>
      </c>
      <c r="F72" s="20">
        <v>8795522.11</v>
      </c>
      <c r="G72" s="9"/>
    </row>
    <row r="73" spans="1:7" ht="31.5">
      <c r="A73" s="2" t="s">
        <v>172</v>
      </c>
      <c r="B73" s="4" t="s">
        <v>241</v>
      </c>
      <c r="C73" s="18" t="s">
        <v>165</v>
      </c>
      <c r="D73" s="18" t="s">
        <v>173</v>
      </c>
      <c r="E73" s="18"/>
      <c r="F73" s="20">
        <f>F74+F75</f>
        <v>5307630.54</v>
      </c>
      <c r="G73" s="9"/>
    </row>
    <row r="74" spans="1:7" ht="31.5">
      <c r="A74" s="2" t="s">
        <v>168</v>
      </c>
      <c r="B74" s="4" t="s">
        <v>241</v>
      </c>
      <c r="C74" s="18" t="s">
        <v>165</v>
      </c>
      <c r="D74" s="18" t="s">
        <v>173</v>
      </c>
      <c r="E74" s="18" t="s">
        <v>169</v>
      </c>
      <c r="F74" s="20">
        <v>3151630.54</v>
      </c>
      <c r="G74" s="9"/>
    </row>
    <row r="75" spans="1:7" ht="15.75">
      <c r="A75" s="2" t="s">
        <v>144</v>
      </c>
      <c r="B75" s="4" t="s">
        <v>241</v>
      </c>
      <c r="C75" s="18" t="s">
        <v>165</v>
      </c>
      <c r="D75" s="18" t="s">
        <v>173</v>
      </c>
      <c r="E75" s="18" t="s">
        <v>145</v>
      </c>
      <c r="F75" s="20">
        <v>2156000</v>
      </c>
      <c r="G75" s="9"/>
    </row>
    <row r="76" spans="1:7" ht="15.75">
      <c r="A76" s="2" t="s">
        <v>174</v>
      </c>
      <c r="B76" s="4" t="s">
        <v>241</v>
      </c>
      <c r="C76" s="18" t="s">
        <v>175</v>
      </c>
      <c r="D76" s="18"/>
      <c r="E76" s="18"/>
      <c r="F76" s="20">
        <f>F77</f>
        <v>3480000</v>
      </c>
      <c r="G76" s="9"/>
    </row>
    <row r="77" spans="1:7" ht="31.5">
      <c r="A77" s="2" t="s">
        <v>172</v>
      </c>
      <c r="B77" s="4" t="s">
        <v>241</v>
      </c>
      <c r="C77" s="18" t="s">
        <v>175</v>
      </c>
      <c r="D77" s="18" t="s">
        <v>173</v>
      </c>
      <c r="E77" s="18"/>
      <c r="F77" s="20">
        <f>F78</f>
        <v>3480000</v>
      </c>
      <c r="G77" s="9"/>
    </row>
    <row r="78" spans="1:7" ht="15.75">
      <c r="A78" s="2" t="s">
        <v>144</v>
      </c>
      <c r="B78" s="4" t="s">
        <v>241</v>
      </c>
      <c r="C78" s="18" t="s">
        <v>175</v>
      </c>
      <c r="D78" s="18" t="s">
        <v>173</v>
      </c>
      <c r="E78" s="18" t="s">
        <v>145</v>
      </c>
      <c r="F78" s="20">
        <v>3480000</v>
      </c>
      <c r="G78" s="9"/>
    </row>
    <row r="79" spans="1:7" ht="15.75">
      <c r="A79" s="2" t="s">
        <v>221</v>
      </c>
      <c r="B79" s="4" t="s">
        <v>241</v>
      </c>
      <c r="C79" s="18" t="s">
        <v>219</v>
      </c>
      <c r="D79" s="18"/>
      <c r="E79" s="18"/>
      <c r="F79" s="20">
        <f>F80</f>
        <v>121114</v>
      </c>
      <c r="G79" s="9"/>
    </row>
    <row r="80" spans="1:7" ht="47.25">
      <c r="A80" s="2" t="s">
        <v>222</v>
      </c>
      <c r="B80" s="4" t="s">
        <v>241</v>
      </c>
      <c r="C80" s="18" t="s">
        <v>219</v>
      </c>
      <c r="D80" s="18" t="s">
        <v>220</v>
      </c>
      <c r="E80" s="18"/>
      <c r="F80" s="20">
        <f>F81</f>
        <v>121114</v>
      </c>
      <c r="G80" s="9"/>
    </row>
    <row r="81" spans="1:7" ht="15.75">
      <c r="A81" s="2" t="s">
        <v>216</v>
      </c>
      <c r="B81" s="4" t="s">
        <v>241</v>
      </c>
      <c r="C81" s="18" t="s">
        <v>219</v>
      </c>
      <c r="D81" s="18" t="s">
        <v>220</v>
      </c>
      <c r="E81" s="18" t="s">
        <v>214</v>
      </c>
      <c r="F81" s="20">
        <v>121114</v>
      </c>
      <c r="G81" s="9"/>
    </row>
    <row r="82" spans="1:7" ht="31.5">
      <c r="A82" s="2" t="s">
        <v>225</v>
      </c>
      <c r="B82" s="4" t="s">
        <v>241</v>
      </c>
      <c r="C82" s="18" t="s">
        <v>223</v>
      </c>
      <c r="D82" s="18"/>
      <c r="E82" s="18"/>
      <c r="F82" s="20">
        <f>F83</f>
        <v>38000</v>
      </c>
      <c r="G82" s="9"/>
    </row>
    <row r="83" spans="1:7" ht="47.25">
      <c r="A83" s="2" t="s">
        <v>222</v>
      </c>
      <c r="B83" s="4" t="s">
        <v>241</v>
      </c>
      <c r="C83" s="18" t="s">
        <v>223</v>
      </c>
      <c r="D83" s="18" t="s">
        <v>224</v>
      </c>
      <c r="E83" s="18"/>
      <c r="F83" s="20">
        <f>F84</f>
        <v>38000</v>
      </c>
      <c r="G83" s="9"/>
    </row>
    <row r="84" spans="1:7" ht="15.75">
      <c r="A84" s="2" t="s">
        <v>216</v>
      </c>
      <c r="B84" s="4" t="s">
        <v>241</v>
      </c>
      <c r="C84" s="18" t="s">
        <v>223</v>
      </c>
      <c r="D84" s="18" t="s">
        <v>224</v>
      </c>
      <c r="E84" s="18" t="s">
        <v>214</v>
      </c>
      <c r="F84" s="20">
        <v>38000</v>
      </c>
      <c r="G84" s="9"/>
    </row>
    <row r="85" spans="1:7" ht="47.25">
      <c r="A85" s="2" t="s">
        <v>229</v>
      </c>
      <c r="B85" s="4" t="s">
        <v>241</v>
      </c>
      <c r="C85" s="18" t="s">
        <v>227</v>
      </c>
      <c r="D85" s="18"/>
      <c r="E85" s="18"/>
      <c r="F85" s="20">
        <f>F86</f>
        <v>1601235.98</v>
      </c>
      <c r="G85" s="9"/>
    </row>
    <row r="86" spans="1:7" ht="31.5">
      <c r="A86" s="2" t="s">
        <v>138</v>
      </c>
      <c r="B86" s="4" t="s">
        <v>241</v>
      </c>
      <c r="C86" s="18" t="s">
        <v>227</v>
      </c>
      <c r="D86" s="18" t="s">
        <v>228</v>
      </c>
      <c r="E86" s="18"/>
      <c r="F86" s="20">
        <f>F87</f>
        <v>1601235.98</v>
      </c>
      <c r="G86" s="9"/>
    </row>
    <row r="87" spans="1:7" ht="31.5">
      <c r="A87" s="2" t="s">
        <v>168</v>
      </c>
      <c r="B87" s="4" t="s">
        <v>241</v>
      </c>
      <c r="C87" s="18" t="s">
        <v>227</v>
      </c>
      <c r="D87" s="18" t="s">
        <v>228</v>
      </c>
      <c r="E87" s="18" t="s">
        <v>169</v>
      </c>
      <c r="F87" s="20">
        <v>1601235.98</v>
      </c>
      <c r="G87" s="9"/>
    </row>
    <row r="88" spans="1:7" ht="15.75">
      <c r="A88" s="2" t="s">
        <v>195</v>
      </c>
      <c r="B88" s="4" t="s">
        <v>241</v>
      </c>
      <c r="C88" s="18" t="s">
        <v>196</v>
      </c>
      <c r="D88" s="18"/>
      <c r="E88" s="18"/>
      <c r="F88" s="20">
        <f>F89+F91</f>
        <v>3277526.52</v>
      </c>
      <c r="G88" s="9"/>
    </row>
    <row r="89" spans="1:7" ht="31.5">
      <c r="A89" s="2" t="s">
        <v>138</v>
      </c>
      <c r="B89" s="4" t="s">
        <v>241</v>
      </c>
      <c r="C89" s="18" t="s">
        <v>196</v>
      </c>
      <c r="D89" s="18" t="s">
        <v>230</v>
      </c>
      <c r="E89" s="18"/>
      <c r="F89" s="20">
        <f>F90</f>
        <v>2863897.58</v>
      </c>
      <c r="G89" s="9"/>
    </row>
    <row r="90" spans="1:7" ht="31.5">
      <c r="A90" s="2" t="s">
        <v>168</v>
      </c>
      <c r="B90" s="4" t="s">
        <v>241</v>
      </c>
      <c r="C90" s="18" t="s">
        <v>196</v>
      </c>
      <c r="D90" s="18" t="s">
        <v>230</v>
      </c>
      <c r="E90" s="18" t="s">
        <v>169</v>
      </c>
      <c r="F90" s="20">
        <v>2863897.58</v>
      </c>
      <c r="G90" s="9"/>
    </row>
    <row r="91" spans="1:7" ht="47.25">
      <c r="A91" s="2" t="s">
        <v>197</v>
      </c>
      <c r="B91" s="4" t="s">
        <v>241</v>
      </c>
      <c r="C91" s="18" t="s">
        <v>196</v>
      </c>
      <c r="D91" s="18" t="s">
        <v>231</v>
      </c>
      <c r="E91" s="18"/>
      <c r="F91" s="20">
        <f>F92</f>
        <v>413628.94</v>
      </c>
      <c r="G91" s="9"/>
    </row>
    <row r="92" spans="1:7" ht="31.5">
      <c r="A92" s="2" t="s">
        <v>123</v>
      </c>
      <c r="B92" s="4" t="s">
        <v>241</v>
      </c>
      <c r="C92" s="18" t="s">
        <v>196</v>
      </c>
      <c r="D92" s="18" t="s">
        <v>231</v>
      </c>
      <c r="E92" s="18" t="s">
        <v>124</v>
      </c>
      <c r="F92" s="20">
        <v>413628.94</v>
      </c>
      <c r="G92" s="9"/>
    </row>
    <row r="93" spans="1:7" ht="31.5">
      <c r="A93" s="2" t="s">
        <v>234</v>
      </c>
      <c r="B93" s="4" t="s">
        <v>241</v>
      </c>
      <c r="C93" s="18" t="s">
        <v>232</v>
      </c>
      <c r="D93" s="18"/>
      <c r="E93" s="18"/>
      <c r="F93" s="20">
        <f>F94</f>
        <v>1701296.59</v>
      </c>
      <c r="G93" s="9"/>
    </row>
    <row r="94" spans="1:7" ht="31.5">
      <c r="A94" s="2" t="s">
        <v>235</v>
      </c>
      <c r="B94" s="4" t="s">
        <v>241</v>
      </c>
      <c r="C94" s="18" t="s">
        <v>232</v>
      </c>
      <c r="D94" s="18" t="s">
        <v>233</v>
      </c>
      <c r="E94" s="18"/>
      <c r="F94" s="20">
        <f>F95+F96</f>
        <v>1701296.59</v>
      </c>
      <c r="G94" s="9"/>
    </row>
    <row r="95" spans="1:7" ht="31.5">
      <c r="A95" s="2" t="s">
        <v>168</v>
      </c>
      <c r="B95" s="4" t="s">
        <v>241</v>
      </c>
      <c r="C95" s="18" t="s">
        <v>232</v>
      </c>
      <c r="D95" s="18" t="s">
        <v>233</v>
      </c>
      <c r="E95" s="18" t="s">
        <v>169</v>
      </c>
      <c r="F95" s="20">
        <v>1669555.34</v>
      </c>
      <c r="G95" s="9"/>
    </row>
    <row r="96" spans="1:7" ht="31.5">
      <c r="A96" s="2" t="s">
        <v>123</v>
      </c>
      <c r="B96" s="4" t="s">
        <v>241</v>
      </c>
      <c r="C96" s="18" t="s">
        <v>232</v>
      </c>
      <c r="D96" s="18" t="s">
        <v>233</v>
      </c>
      <c r="E96" s="18" t="s">
        <v>124</v>
      </c>
      <c r="F96" s="20">
        <v>31741.25</v>
      </c>
      <c r="G96" s="9"/>
    </row>
    <row r="97" spans="1:7" ht="15.75">
      <c r="A97" s="25" t="s">
        <v>176</v>
      </c>
      <c r="B97" s="4" t="s">
        <v>241</v>
      </c>
      <c r="C97" s="16" t="s">
        <v>177</v>
      </c>
      <c r="D97" s="16"/>
      <c r="E97" s="16"/>
      <c r="F97" s="14">
        <f>F98</f>
        <v>82743.34</v>
      </c>
      <c r="G97" s="9"/>
    </row>
    <row r="98" spans="1:7" ht="31.5">
      <c r="A98" s="2" t="s">
        <v>178</v>
      </c>
      <c r="B98" s="4" t="s">
        <v>241</v>
      </c>
      <c r="C98" s="18" t="s">
        <v>179</v>
      </c>
      <c r="D98" s="18"/>
      <c r="E98" s="18"/>
      <c r="F98" s="20">
        <f>F99+F101</f>
        <v>82743.34</v>
      </c>
      <c r="G98" s="9"/>
    </row>
    <row r="99" spans="1:7" ht="78.75">
      <c r="A99" s="2" t="s">
        <v>180</v>
      </c>
      <c r="B99" s="4" t="s">
        <v>241</v>
      </c>
      <c r="C99" s="18" t="s">
        <v>179</v>
      </c>
      <c r="D99" s="27" t="s">
        <v>181</v>
      </c>
      <c r="E99" s="18"/>
      <c r="F99" s="20">
        <f>F100</f>
        <v>82743.34</v>
      </c>
      <c r="G99" s="9"/>
    </row>
    <row r="100" spans="1:7" ht="15.75">
      <c r="A100" s="2" t="s">
        <v>182</v>
      </c>
      <c r="B100" s="4" t="s">
        <v>241</v>
      </c>
      <c r="C100" s="18" t="s">
        <v>179</v>
      </c>
      <c r="D100" s="27" t="s">
        <v>181</v>
      </c>
      <c r="E100" s="18" t="s">
        <v>183</v>
      </c>
      <c r="F100" s="20">
        <v>82743.34</v>
      </c>
      <c r="G100" s="9"/>
    </row>
    <row r="101" spans="1:7" ht="31.5">
      <c r="A101" s="2" t="s">
        <v>184</v>
      </c>
      <c r="B101" s="4" t="s">
        <v>241</v>
      </c>
      <c r="C101" s="18" t="s">
        <v>179</v>
      </c>
      <c r="D101" s="27" t="s">
        <v>185</v>
      </c>
      <c r="E101" s="18"/>
      <c r="F101" s="20">
        <f>F102</f>
        <v>0</v>
      </c>
      <c r="G101" s="9"/>
    </row>
    <row r="102" spans="1:7" ht="15.75">
      <c r="A102" s="2" t="s">
        <v>182</v>
      </c>
      <c r="B102" s="4" t="s">
        <v>241</v>
      </c>
      <c r="C102" s="18" t="s">
        <v>179</v>
      </c>
      <c r="D102" s="27" t="s">
        <v>185</v>
      </c>
      <c r="E102" s="18" t="s">
        <v>183</v>
      </c>
      <c r="F102" s="20"/>
      <c r="G102" s="9"/>
    </row>
    <row r="103" spans="1:7" ht="15.75">
      <c r="A103" s="15" t="s">
        <v>186</v>
      </c>
      <c r="B103" s="35" t="s">
        <v>241</v>
      </c>
      <c r="C103" s="13">
        <v>1100</v>
      </c>
      <c r="D103" s="15"/>
      <c r="E103" s="15"/>
      <c r="F103" s="14">
        <f>F104</f>
        <v>9534000</v>
      </c>
      <c r="G103" s="9"/>
    </row>
    <row r="104" spans="1:7" ht="33" customHeight="1">
      <c r="A104" s="2" t="s">
        <v>187</v>
      </c>
      <c r="B104" s="4" t="s">
        <v>241</v>
      </c>
      <c r="C104" s="18" t="s">
        <v>188</v>
      </c>
      <c r="D104" s="18"/>
      <c r="E104" s="18"/>
      <c r="F104" s="20">
        <f>F105+F107</f>
        <v>9534000</v>
      </c>
      <c r="G104" s="9"/>
    </row>
    <row r="105" spans="1:7" ht="30" customHeight="1">
      <c r="A105" s="2" t="s">
        <v>237</v>
      </c>
      <c r="B105" s="4" t="s">
        <v>241</v>
      </c>
      <c r="C105" s="18" t="s">
        <v>188</v>
      </c>
      <c r="D105" s="18" t="s">
        <v>236</v>
      </c>
      <c r="E105" s="11"/>
      <c r="F105" s="20">
        <f>F106</f>
        <v>8400000</v>
      </c>
      <c r="G105" s="9"/>
    </row>
    <row r="106" spans="1:7" ht="15.75">
      <c r="A106" s="2" t="s">
        <v>190</v>
      </c>
      <c r="B106" s="4" t="s">
        <v>241</v>
      </c>
      <c r="C106" s="18" t="s">
        <v>188</v>
      </c>
      <c r="D106" s="18" t="s">
        <v>236</v>
      </c>
      <c r="E106" s="18" t="s">
        <v>191</v>
      </c>
      <c r="F106" s="20">
        <v>8400000</v>
      </c>
      <c r="G106" s="9"/>
    </row>
    <row r="107" spans="1:7" ht="81.75" customHeight="1">
      <c r="A107" s="2" t="s">
        <v>189</v>
      </c>
      <c r="B107" s="4" t="s">
        <v>241</v>
      </c>
      <c r="C107" s="18" t="s">
        <v>188</v>
      </c>
      <c r="D107" s="18" t="s">
        <v>238</v>
      </c>
      <c r="E107" s="11"/>
      <c r="F107" s="20">
        <f>F108</f>
        <v>1134000</v>
      </c>
      <c r="G107" s="9"/>
    </row>
    <row r="108" spans="1:7" ht="15.75">
      <c r="A108" s="2" t="s">
        <v>190</v>
      </c>
      <c r="B108" s="4" t="s">
        <v>241</v>
      </c>
      <c r="C108" s="18" t="s">
        <v>188</v>
      </c>
      <c r="D108" s="18" t="s">
        <v>238</v>
      </c>
      <c r="E108" s="18" t="s">
        <v>191</v>
      </c>
      <c r="F108" s="20">
        <v>1134000</v>
      </c>
      <c r="G108" s="9"/>
    </row>
    <row r="109" spans="3:7" ht="15.75">
      <c r="C109" s="9"/>
      <c r="D109" s="9"/>
      <c r="E109" s="9"/>
      <c r="F109" s="9"/>
      <c r="G109" s="9"/>
    </row>
    <row r="110" spans="1:7" ht="15.75">
      <c r="A110" s="23"/>
      <c r="B110" s="23"/>
      <c r="C110" s="28"/>
      <c r="D110" s="28"/>
      <c r="G110" s="9"/>
    </row>
    <row r="111" spans="1:7" ht="15.75">
      <c r="A111" s="1" t="s">
        <v>107</v>
      </c>
      <c r="B111" s="1"/>
      <c r="D111" s="10" t="s">
        <v>239</v>
      </c>
      <c r="E111" s="29"/>
      <c r="G111" s="9"/>
    </row>
  </sheetData>
  <sheetProtection/>
  <mergeCells count="8">
    <mergeCell ref="A9:G9"/>
    <mergeCell ref="A10:G10"/>
    <mergeCell ref="E2:G2"/>
    <mergeCell ref="A3:G3"/>
    <mergeCell ref="A4:G4"/>
    <mergeCell ref="A5:G5"/>
    <mergeCell ref="A6:G6"/>
    <mergeCell ref="A7:G7"/>
  </mergeCells>
  <printOptions/>
  <pageMargins left="0.7479166666666667" right="0.4201388888888889" top="0.4201388888888889" bottom="0.4201388888888889" header="0.5118055555555556" footer="0.511805555555555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1">
      <selection activeCell="A7" sqref="A7:C7"/>
    </sheetView>
  </sheetViews>
  <sheetFormatPr defaultColWidth="23.28125" defaultRowHeight="12.75"/>
  <cols>
    <col min="1" max="1" width="23.28125" style="1" customWidth="1"/>
    <col min="2" max="2" width="46.7109375" style="1" customWidth="1"/>
    <col min="3" max="3" width="17.8515625" style="1" customWidth="1"/>
    <col min="4" max="16384" width="23.28125" style="1" customWidth="1"/>
  </cols>
  <sheetData>
    <row r="1" ht="15.75">
      <c r="C1" s="107"/>
    </row>
    <row r="2" spans="1:3" ht="15.75">
      <c r="A2" s="111" t="s">
        <v>0</v>
      </c>
      <c r="B2" s="111"/>
      <c r="C2" s="111"/>
    </row>
    <row r="3" spans="1:3" ht="15.75">
      <c r="A3" s="112" t="s">
        <v>1</v>
      </c>
      <c r="B3" s="112"/>
      <c r="C3" s="112"/>
    </row>
    <row r="4" spans="1:3" ht="17.25">
      <c r="A4" s="113" t="s">
        <v>2</v>
      </c>
      <c r="B4" s="113"/>
      <c r="C4" s="113"/>
    </row>
    <row r="5" spans="1:3" ht="15.75">
      <c r="A5" s="112" t="s">
        <v>395</v>
      </c>
      <c r="B5" s="112"/>
      <c r="C5" s="112"/>
    </row>
    <row r="6" spans="1:3" ht="15.75">
      <c r="A6" s="112" t="s">
        <v>349</v>
      </c>
      <c r="B6" s="112"/>
      <c r="C6" s="112"/>
    </row>
    <row r="7" spans="1:6" ht="15.75" customHeight="1">
      <c r="A7" s="112" t="s">
        <v>394</v>
      </c>
      <c r="B7" s="112"/>
      <c r="C7" s="112"/>
      <c r="D7" s="33"/>
      <c r="E7" s="33"/>
      <c r="F7" s="33"/>
    </row>
    <row r="9" spans="1:3" ht="51" customHeight="1">
      <c r="A9" s="110" t="s">
        <v>350</v>
      </c>
      <c r="B9" s="110"/>
      <c r="C9" s="110"/>
    </row>
    <row r="10" ht="15.75">
      <c r="C10" s="1" t="s">
        <v>4</v>
      </c>
    </row>
    <row r="11" spans="1:3" ht="63">
      <c r="A11" s="2" t="s">
        <v>5</v>
      </c>
      <c r="B11" s="2" t="s">
        <v>6</v>
      </c>
      <c r="C11" s="2" t="s">
        <v>7</v>
      </c>
    </row>
    <row r="12" spans="1:5" ht="15.75">
      <c r="A12" s="3" t="s">
        <v>8</v>
      </c>
      <c r="B12" s="4"/>
      <c r="C12" s="5">
        <f>C13+C45</f>
        <v>228302572.08999997</v>
      </c>
      <c r="D12" s="43"/>
      <c r="E12" s="43"/>
    </row>
    <row r="13" spans="1:3" ht="31.5">
      <c r="A13" s="2" t="s">
        <v>9</v>
      </c>
      <c r="B13" s="2" t="s">
        <v>10</v>
      </c>
      <c r="C13" s="42">
        <f>C14+C19+C22+C26+C28+C35+C38+C41+C43</f>
        <v>149176585.26999998</v>
      </c>
    </row>
    <row r="14" spans="1:3" ht="31.5">
      <c r="A14" s="2" t="s">
        <v>11</v>
      </c>
      <c r="B14" s="2" t="s">
        <v>12</v>
      </c>
      <c r="C14" s="42">
        <f>C15</f>
        <v>53783730.04000001</v>
      </c>
    </row>
    <row r="15" spans="1:3" ht="31.5">
      <c r="A15" s="2" t="s">
        <v>13</v>
      </c>
      <c r="B15" s="2" t="s">
        <v>14</v>
      </c>
      <c r="C15" s="7">
        <f>SUM(C16:C18)</f>
        <v>53783730.04000001</v>
      </c>
    </row>
    <row r="16" spans="1:3" ht="47.25">
      <c r="A16" s="2" t="s">
        <v>15</v>
      </c>
      <c r="B16" s="2" t="s">
        <v>16</v>
      </c>
      <c r="C16" s="6">
        <v>52961329.49</v>
      </c>
    </row>
    <row r="17" spans="1:3" ht="63">
      <c r="A17" s="2" t="s">
        <v>17</v>
      </c>
      <c r="B17" s="2" t="s">
        <v>18</v>
      </c>
      <c r="C17" s="6">
        <v>418913.74</v>
      </c>
    </row>
    <row r="18" spans="1:3" ht="63">
      <c r="A18" s="2" t="s">
        <v>23</v>
      </c>
      <c r="B18" s="2" t="s">
        <v>24</v>
      </c>
      <c r="C18" s="6">
        <v>403486.81</v>
      </c>
    </row>
    <row r="19" spans="1:3" ht="31.5">
      <c r="A19" s="2" t="s">
        <v>27</v>
      </c>
      <c r="B19" s="2" t="s">
        <v>28</v>
      </c>
      <c r="C19" s="7">
        <f>C20+C21</f>
        <v>199275.66</v>
      </c>
    </row>
    <row r="20" spans="1:3" ht="31.5">
      <c r="A20" s="2" t="s">
        <v>257</v>
      </c>
      <c r="B20" s="2" t="s">
        <v>30</v>
      </c>
      <c r="C20" s="6">
        <v>199198.04</v>
      </c>
    </row>
    <row r="21" spans="1:3" ht="47.25">
      <c r="A21" s="2" t="s">
        <v>258</v>
      </c>
      <c r="B21" s="2" t="s">
        <v>259</v>
      </c>
      <c r="C21" s="6">
        <v>77.62</v>
      </c>
    </row>
    <row r="22" spans="1:3" ht="31.5">
      <c r="A22" s="2" t="s">
        <v>31</v>
      </c>
      <c r="B22" s="2" t="s">
        <v>32</v>
      </c>
      <c r="C22" s="7">
        <f>SUM(C23:C25)</f>
        <v>46576750.17</v>
      </c>
    </row>
    <row r="23" spans="1:3" ht="63">
      <c r="A23" s="2" t="s">
        <v>252</v>
      </c>
      <c r="B23" s="2" t="s">
        <v>36</v>
      </c>
      <c r="C23" s="6">
        <v>4758563.32</v>
      </c>
    </row>
    <row r="24" spans="1:3" ht="94.5">
      <c r="A24" s="2" t="s">
        <v>253</v>
      </c>
      <c r="B24" s="2" t="s">
        <v>40</v>
      </c>
      <c r="C24" s="6">
        <v>3469118.16</v>
      </c>
    </row>
    <row r="25" spans="1:3" ht="94.5">
      <c r="A25" s="2" t="s">
        <v>254</v>
      </c>
      <c r="B25" s="2" t="s">
        <v>42</v>
      </c>
      <c r="C25" s="6">
        <v>38349068.69</v>
      </c>
    </row>
    <row r="26" spans="1:3" ht="54" customHeight="1">
      <c r="A26" s="2" t="s">
        <v>47</v>
      </c>
      <c r="B26" s="2" t="s">
        <v>48</v>
      </c>
      <c r="C26" s="7">
        <f>C27</f>
        <v>223938.74</v>
      </c>
    </row>
    <row r="27" spans="1:3" ht="54" customHeight="1">
      <c r="A27" s="2" t="s">
        <v>293</v>
      </c>
      <c r="B27" s="2" t="s">
        <v>203</v>
      </c>
      <c r="C27" s="34">
        <v>223938.74</v>
      </c>
    </row>
    <row r="28" spans="1:3" ht="69" customHeight="1">
      <c r="A28" s="2" t="s">
        <v>49</v>
      </c>
      <c r="B28" s="2" t="s">
        <v>50</v>
      </c>
      <c r="C28" s="7">
        <f>SUM(C29:C34)</f>
        <v>29603867.74</v>
      </c>
    </row>
    <row r="29" spans="1:3" ht="110.25">
      <c r="A29" s="2" t="s">
        <v>278</v>
      </c>
      <c r="B29" s="2" t="s">
        <v>56</v>
      </c>
      <c r="C29" s="6">
        <v>13254491.91</v>
      </c>
    </row>
    <row r="30" spans="1:3" ht="78.75">
      <c r="A30" s="2" t="s">
        <v>59</v>
      </c>
      <c r="B30" s="2" t="s">
        <v>60</v>
      </c>
      <c r="C30" s="6">
        <v>3164676.52</v>
      </c>
    </row>
    <row r="31" spans="1:3" ht="47.25">
      <c r="A31" s="2" t="s">
        <v>351</v>
      </c>
      <c r="B31" s="2" t="s">
        <v>352</v>
      </c>
      <c r="C31" s="6">
        <v>12939473.41</v>
      </c>
    </row>
    <row r="32" spans="1:3" ht="78.75">
      <c r="A32" s="2" t="s">
        <v>65</v>
      </c>
      <c r="B32" s="2" t="s">
        <v>66</v>
      </c>
      <c r="C32" s="6">
        <v>71200</v>
      </c>
    </row>
    <row r="33" spans="1:3" ht="47.25">
      <c r="A33" s="2" t="s">
        <v>71</v>
      </c>
      <c r="B33" s="2" t="s">
        <v>72</v>
      </c>
      <c r="C33" s="6">
        <v>70080</v>
      </c>
    </row>
    <row r="34" spans="1:3" ht="94.5">
      <c r="A34" s="2" t="s">
        <v>73</v>
      </c>
      <c r="B34" s="2" t="s">
        <v>74</v>
      </c>
      <c r="C34" s="6">
        <v>103945.9</v>
      </c>
    </row>
    <row r="35" spans="1:3" ht="47.25">
      <c r="A35" s="36" t="s">
        <v>75</v>
      </c>
      <c r="B35" s="36" t="s">
        <v>281</v>
      </c>
      <c r="C35" s="37">
        <f>C36+C37</f>
        <v>209520.59</v>
      </c>
    </row>
    <row r="36" spans="1:3" ht="63">
      <c r="A36" s="36" t="s">
        <v>279</v>
      </c>
      <c r="B36" s="36" t="s">
        <v>282</v>
      </c>
      <c r="C36" s="38">
        <v>149305.1</v>
      </c>
    </row>
    <row r="37" spans="1:3" ht="31.5">
      <c r="A37" s="36" t="s">
        <v>280</v>
      </c>
      <c r="B37" s="36" t="s">
        <v>283</v>
      </c>
      <c r="C37" s="38">
        <v>60215.49</v>
      </c>
    </row>
    <row r="38" spans="1:3" ht="47.25">
      <c r="A38" s="2" t="s">
        <v>81</v>
      </c>
      <c r="B38" s="2" t="s">
        <v>82</v>
      </c>
      <c r="C38" s="7">
        <f>SUM(C39:C40)</f>
        <v>18513502.29</v>
      </c>
    </row>
    <row r="39" spans="1:3" ht="94.5">
      <c r="A39" s="2" t="s">
        <v>284</v>
      </c>
      <c r="B39" s="2" t="s">
        <v>285</v>
      </c>
      <c r="C39" s="6">
        <v>15544352.83</v>
      </c>
    </row>
    <row r="40" spans="1:3" ht="63">
      <c r="A40" s="2" t="s">
        <v>287</v>
      </c>
      <c r="B40" s="2" t="s">
        <v>286</v>
      </c>
      <c r="C40" s="6">
        <v>2969149.46</v>
      </c>
    </row>
    <row r="41" spans="1:3" ht="31.5">
      <c r="A41" s="2" t="s">
        <v>354</v>
      </c>
      <c r="B41" s="2" t="s">
        <v>356</v>
      </c>
      <c r="C41" s="103">
        <f>C42</f>
        <v>46000</v>
      </c>
    </row>
    <row r="42" spans="1:3" ht="78.75">
      <c r="A42" s="2" t="s">
        <v>353</v>
      </c>
      <c r="B42" s="2" t="s">
        <v>355</v>
      </c>
      <c r="C42" s="6">
        <v>46000</v>
      </c>
    </row>
    <row r="43" spans="1:3" ht="31.5">
      <c r="A43" s="2" t="s">
        <v>97</v>
      </c>
      <c r="B43" s="2" t="s">
        <v>98</v>
      </c>
      <c r="C43" s="7">
        <f>C44</f>
        <v>20000.04</v>
      </c>
    </row>
    <row r="44" spans="1:3" ht="31.5">
      <c r="A44" s="2" t="s">
        <v>99</v>
      </c>
      <c r="B44" s="2" t="s">
        <v>100</v>
      </c>
      <c r="C44" s="6">
        <v>20000.04</v>
      </c>
    </row>
    <row r="45" spans="1:3" ht="31.5">
      <c r="A45" s="2" t="s">
        <v>101</v>
      </c>
      <c r="B45" s="2" t="s">
        <v>102</v>
      </c>
      <c r="C45" s="7">
        <f>SUM(C46:C55)</f>
        <v>79125986.82000001</v>
      </c>
    </row>
    <row r="46" spans="1:3" ht="63">
      <c r="A46" s="2" t="s">
        <v>288</v>
      </c>
      <c r="B46" s="2" t="s">
        <v>290</v>
      </c>
      <c r="C46" s="6">
        <v>913242</v>
      </c>
    </row>
    <row r="47" spans="1:3" ht="94.5">
      <c r="A47" s="2" t="s">
        <v>357</v>
      </c>
      <c r="B47" s="2" t="s">
        <v>358</v>
      </c>
      <c r="C47" s="6">
        <v>19215587.01</v>
      </c>
    </row>
    <row r="48" spans="1:3" ht="63">
      <c r="A48" s="2" t="s">
        <v>359</v>
      </c>
      <c r="B48" s="2" t="s">
        <v>360</v>
      </c>
      <c r="C48" s="6">
        <v>4999992.69</v>
      </c>
    </row>
    <row r="49" spans="1:3" ht="31.5">
      <c r="A49" s="2" t="s">
        <v>289</v>
      </c>
      <c r="B49" s="2" t="s">
        <v>291</v>
      </c>
      <c r="C49" s="6">
        <v>29523711.25</v>
      </c>
    </row>
    <row r="50" spans="1:3" ht="78.75">
      <c r="A50" s="2" t="s">
        <v>249</v>
      </c>
      <c r="B50" s="2" t="s">
        <v>292</v>
      </c>
      <c r="C50" s="6">
        <v>354800</v>
      </c>
    </row>
    <row r="51" spans="1:3" ht="31.5">
      <c r="A51" s="104" t="s">
        <v>361</v>
      </c>
      <c r="B51" s="23" t="s">
        <v>362</v>
      </c>
      <c r="C51" s="105">
        <v>200000</v>
      </c>
    </row>
    <row r="52" spans="1:3" ht="47.25">
      <c r="A52" s="41" t="s">
        <v>250</v>
      </c>
      <c r="B52" s="39" t="s">
        <v>251</v>
      </c>
      <c r="C52" s="40">
        <v>22131961.03</v>
      </c>
    </row>
    <row r="53" spans="1:3" ht="31.5">
      <c r="A53" s="41" t="s">
        <v>368</v>
      </c>
      <c r="B53" s="39" t="s">
        <v>367</v>
      </c>
      <c r="C53" s="40">
        <v>1360000</v>
      </c>
    </row>
    <row r="54" spans="1:3" ht="126">
      <c r="A54" s="41" t="s">
        <v>364</v>
      </c>
      <c r="B54" s="106" t="s">
        <v>365</v>
      </c>
      <c r="C54" s="40">
        <v>345574.01</v>
      </c>
    </row>
    <row r="55" spans="1:3" ht="110.25">
      <c r="A55" s="41" t="s">
        <v>363</v>
      </c>
      <c r="B55" s="106" t="s">
        <v>366</v>
      </c>
      <c r="C55" s="40">
        <v>81118.83</v>
      </c>
    </row>
  </sheetData>
  <sheetProtection/>
  <mergeCells count="7">
    <mergeCell ref="A9:C9"/>
    <mergeCell ref="A2:C2"/>
    <mergeCell ref="A3:C3"/>
    <mergeCell ref="A4:C4"/>
    <mergeCell ref="A5:C5"/>
    <mergeCell ref="A6:C6"/>
    <mergeCell ref="A7:C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75"/>
  <sheetViews>
    <sheetView zoomScalePageLayoutView="0" workbookViewId="0" topLeftCell="A1">
      <selection activeCell="A10" sqref="A10:E10"/>
    </sheetView>
  </sheetViews>
  <sheetFormatPr defaultColWidth="9.140625" defaultRowHeight="12.75"/>
  <cols>
    <col min="1" max="1" width="46.421875" style="44" customWidth="1"/>
    <col min="2" max="2" width="9.28125" style="46" customWidth="1"/>
    <col min="3" max="3" width="12.57421875" style="46" customWidth="1"/>
    <col min="4" max="4" width="6.421875" style="46" customWidth="1"/>
    <col min="5" max="5" width="19.57421875" style="47" customWidth="1"/>
    <col min="6" max="6" width="16.140625" style="44" customWidth="1"/>
    <col min="7" max="7" width="14.57421875" style="44" customWidth="1"/>
    <col min="8" max="16384" width="9.140625" style="44" customWidth="1"/>
  </cols>
  <sheetData>
    <row r="1" ht="15.75">
      <c r="E1" s="108"/>
    </row>
    <row r="2" spans="1:5" ht="15.75">
      <c r="A2" s="118" t="s">
        <v>108</v>
      </c>
      <c r="B2" s="118"/>
      <c r="C2" s="118"/>
      <c r="D2" s="118"/>
      <c r="E2" s="118"/>
    </row>
    <row r="3" spans="1:5" ht="15.75">
      <c r="A3" s="119" t="s">
        <v>1</v>
      </c>
      <c r="B3" s="119"/>
      <c r="C3" s="119"/>
      <c r="D3" s="119"/>
      <c r="E3" s="119"/>
    </row>
    <row r="4" spans="1:5" ht="17.25">
      <c r="A4" s="120" t="s">
        <v>2</v>
      </c>
      <c r="B4" s="120"/>
      <c r="C4" s="120"/>
      <c r="D4" s="120"/>
      <c r="E4" s="120"/>
    </row>
    <row r="5" spans="1:5" ht="15.75">
      <c r="A5" s="119" t="s">
        <v>395</v>
      </c>
      <c r="B5" s="119"/>
      <c r="C5" s="119"/>
      <c r="D5" s="119"/>
      <c r="E5" s="119"/>
    </row>
    <row r="6" spans="1:5" ht="15.75">
      <c r="A6" s="119" t="s">
        <v>349</v>
      </c>
      <c r="B6" s="119"/>
      <c r="C6" s="119"/>
      <c r="D6" s="119"/>
      <c r="E6" s="119"/>
    </row>
    <row r="7" spans="1:6" ht="15.75">
      <c r="A7" s="119" t="s">
        <v>394</v>
      </c>
      <c r="B7" s="119"/>
      <c r="C7" s="119"/>
      <c r="D7" s="119"/>
      <c r="E7" s="119"/>
      <c r="F7" s="45"/>
    </row>
    <row r="9" spans="1:5" ht="15.75">
      <c r="A9" s="121" t="s">
        <v>109</v>
      </c>
      <c r="B9" s="121"/>
      <c r="C9" s="121"/>
      <c r="D9" s="121"/>
      <c r="E9" s="121"/>
    </row>
    <row r="10" spans="1:5" ht="17.25">
      <c r="A10" s="122" t="s">
        <v>110</v>
      </c>
      <c r="B10" s="122"/>
      <c r="C10" s="122"/>
      <c r="D10" s="122"/>
      <c r="E10" s="122"/>
    </row>
    <row r="11" spans="1:5" ht="15.75">
      <c r="A11" s="121" t="s">
        <v>369</v>
      </c>
      <c r="B11" s="121"/>
      <c r="C11" s="121"/>
      <c r="D11" s="121"/>
      <c r="E11" s="121"/>
    </row>
    <row r="12" spans="1:5" ht="15.75" customHeight="1">
      <c r="A12" s="121" t="s">
        <v>304</v>
      </c>
      <c r="B12" s="121"/>
      <c r="C12" s="121"/>
      <c r="D12" s="121"/>
      <c r="E12" s="121"/>
    </row>
    <row r="13" spans="1:5" ht="15.75">
      <c r="A13" s="121" t="s">
        <v>112</v>
      </c>
      <c r="B13" s="121"/>
      <c r="C13" s="121"/>
      <c r="D13" s="121"/>
      <c r="E13" s="121"/>
    </row>
    <row r="14" ht="15.75">
      <c r="E14" s="47" t="s">
        <v>4</v>
      </c>
    </row>
    <row r="15" spans="1:5" ht="15.75">
      <c r="A15" s="48" t="s">
        <v>113</v>
      </c>
      <c r="B15" s="48" t="s">
        <v>114</v>
      </c>
      <c r="C15" s="48" t="s">
        <v>115</v>
      </c>
      <c r="D15" s="48" t="s">
        <v>116</v>
      </c>
      <c r="E15" s="49" t="s">
        <v>7</v>
      </c>
    </row>
    <row r="16" spans="1:5" ht="15.75">
      <c r="A16" s="48">
        <v>1</v>
      </c>
      <c r="B16" s="48">
        <v>3</v>
      </c>
      <c r="C16" s="48">
        <v>4</v>
      </c>
      <c r="D16" s="48">
        <v>5</v>
      </c>
      <c r="E16" s="50">
        <v>6</v>
      </c>
    </row>
    <row r="17" spans="1:7" ht="15.75">
      <c r="A17" s="51" t="s">
        <v>8</v>
      </c>
      <c r="B17" s="52"/>
      <c r="C17" s="52"/>
      <c r="D17" s="52"/>
      <c r="E17" s="53">
        <f>E18+E49+E60+E96+E105+E126</f>
        <v>216930052.95999998</v>
      </c>
      <c r="F17" s="54"/>
      <c r="G17" s="54"/>
    </row>
    <row r="18" spans="1:5" ht="15.75">
      <c r="A18" s="55" t="s">
        <v>294</v>
      </c>
      <c r="B18" s="56" t="s">
        <v>118</v>
      </c>
      <c r="C18" s="56"/>
      <c r="D18" s="56"/>
      <c r="E18" s="53">
        <f>E19+E23+E34+E37+E40</f>
        <v>14371410.719999999</v>
      </c>
    </row>
    <row r="19" spans="1:5" ht="63">
      <c r="A19" s="57" t="s">
        <v>295</v>
      </c>
      <c r="B19" s="58" t="s">
        <v>296</v>
      </c>
      <c r="C19" s="58"/>
      <c r="D19" s="58"/>
      <c r="E19" s="59">
        <f>E20</f>
        <v>649159.9099999999</v>
      </c>
    </row>
    <row r="20" spans="1:5" ht="15.75">
      <c r="A20" s="57" t="s">
        <v>125</v>
      </c>
      <c r="B20" s="58" t="s">
        <v>296</v>
      </c>
      <c r="C20" s="58" t="s">
        <v>126</v>
      </c>
      <c r="D20" s="58"/>
      <c r="E20" s="60">
        <f>E21+E22</f>
        <v>649159.9099999999</v>
      </c>
    </row>
    <row r="21" spans="1:5" ht="15.75">
      <c r="A21" s="57" t="s">
        <v>299</v>
      </c>
      <c r="B21" s="58" t="s">
        <v>296</v>
      </c>
      <c r="C21" s="58" t="s">
        <v>126</v>
      </c>
      <c r="D21" s="58" t="s">
        <v>305</v>
      </c>
      <c r="E21" s="49">
        <v>536304.71</v>
      </c>
    </row>
    <row r="22" spans="1:5" ht="31.5">
      <c r="A22" s="57" t="s">
        <v>310</v>
      </c>
      <c r="B22" s="58" t="s">
        <v>296</v>
      </c>
      <c r="C22" s="58" t="s">
        <v>126</v>
      </c>
      <c r="D22" s="58" t="s">
        <v>311</v>
      </c>
      <c r="E22" s="49">
        <v>112855.2</v>
      </c>
    </row>
    <row r="23" spans="1:5" ht="78.75">
      <c r="A23" s="57" t="s">
        <v>127</v>
      </c>
      <c r="B23" s="58" t="s">
        <v>128</v>
      </c>
      <c r="C23" s="58"/>
      <c r="D23" s="58"/>
      <c r="E23" s="59">
        <f>E24+E32</f>
        <v>11836134.85</v>
      </c>
    </row>
    <row r="24" spans="1:5" ht="15.75">
      <c r="A24" s="57" t="s">
        <v>125</v>
      </c>
      <c r="B24" s="58" t="s">
        <v>128</v>
      </c>
      <c r="C24" s="58" t="s">
        <v>126</v>
      </c>
      <c r="D24" s="58"/>
      <c r="E24" s="60">
        <f>SUM(E25:E31)</f>
        <v>10943753.379999999</v>
      </c>
    </row>
    <row r="25" spans="1:5" ht="15.75">
      <c r="A25" s="57" t="s">
        <v>299</v>
      </c>
      <c r="B25" s="58" t="s">
        <v>128</v>
      </c>
      <c r="C25" s="58" t="s">
        <v>126</v>
      </c>
      <c r="D25" s="58" t="s">
        <v>305</v>
      </c>
      <c r="E25" s="49">
        <v>9649854.7</v>
      </c>
    </row>
    <row r="26" spans="1:5" ht="31.5">
      <c r="A26" s="57" t="s">
        <v>306</v>
      </c>
      <c r="B26" s="58" t="s">
        <v>128</v>
      </c>
      <c r="C26" s="58" t="s">
        <v>126</v>
      </c>
      <c r="D26" s="58" t="s">
        <v>307</v>
      </c>
      <c r="E26" s="49">
        <v>1350.66</v>
      </c>
    </row>
    <row r="27" spans="1:5" ht="47.25">
      <c r="A27" s="57" t="s">
        <v>308</v>
      </c>
      <c r="B27" s="58" t="s">
        <v>128</v>
      </c>
      <c r="C27" s="58" t="s">
        <v>126</v>
      </c>
      <c r="D27" s="58" t="s">
        <v>309</v>
      </c>
      <c r="E27" s="49">
        <v>197856.85</v>
      </c>
    </row>
    <row r="28" spans="1:5" ht="31.5">
      <c r="A28" s="57" t="s">
        <v>310</v>
      </c>
      <c r="B28" s="58" t="s">
        <v>128</v>
      </c>
      <c r="C28" s="58" t="s">
        <v>126</v>
      </c>
      <c r="D28" s="58" t="s">
        <v>311</v>
      </c>
      <c r="E28" s="49">
        <v>1036885.34</v>
      </c>
    </row>
    <row r="29" spans="1:5" ht="157.5">
      <c r="A29" s="57" t="s">
        <v>371</v>
      </c>
      <c r="B29" s="58" t="s">
        <v>128</v>
      </c>
      <c r="C29" s="58" t="s">
        <v>126</v>
      </c>
      <c r="D29" s="58" t="s">
        <v>370</v>
      </c>
      <c r="E29" s="49">
        <v>16690.19</v>
      </c>
    </row>
    <row r="30" spans="1:5" ht="31.5">
      <c r="A30" s="57" t="s">
        <v>312</v>
      </c>
      <c r="B30" s="58" t="s">
        <v>128</v>
      </c>
      <c r="C30" s="58" t="s">
        <v>126</v>
      </c>
      <c r="D30" s="58" t="s">
        <v>313</v>
      </c>
      <c r="E30" s="49">
        <v>36174.88</v>
      </c>
    </row>
    <row r="31" spans="1:5" ht="31.5">
      <c r="A31" s="57" t="s">
        <v>314</v>
      </c>
      <c r="B31" s="58" t="s">
        <v>128</v>
      </c>
      <c r="C31" s="58" t="s">
        <v>126</v>
      </c>
      <c r="D31" s="58" t="s">
        <v>315</v>
      </c>
      <c r="E31" s="49">
        <v>4940.76</v>
      </c>
    </row>
    <row r="32" spans="1:5" ht="47.25">
      <c r="A32" s="61" t="s">
        <v>129</v>
      </c>
      <c r="B32" s="62" t="s">
        <v>128</v>
      </c>
      <c r="C32" s="62" t="s">
        <v>130</v>
      </c>
      <c r="D32" s="62"/>
      <c r="E32" s="63">
        <f>E33</f>
        <v>892381.47</v>
      </c>
    </row>
    <row r="33" spans="1:5" ht="31.5">
      <c r="A33" s="64" t="s">
        <v>123</v>
      </c>
      <c r="B33" s="65" t="s">
        <v>128</v>
      </c>
      <c r="C33" s="65" t="s">
        <v>130</v>
      </c>
      <c r="D33" s="65" t="s">
        <v>305</v>
      </c>
      <c r="E33" s="66">
        <v>892381.47</v>
      </c>
    </row>
    <row r="34" spans="1:5" ht="31.5">
      <c r="A34" s="67" t="s">
        <v>132</v>
      </c>
      <c r="B34" s="65" t="s">
        <v>133</v>
      </c>
      <c r="C34" s="65"/>
      <c r="D34" s="65"/>
      <c r="E34" s="68">
        <f>E35</f>
        <v>35000</v>
      </c>
    </row>
    <row r="35" spans="1:5" ht="31.5">
      <c r="A35" s="64" t="s">
        <v>134</v>
      </c>
      <c r="B35" s="65" t="s">
        <v>133</v>
      </c>
      <c r="C35" s="69" t="s">
        <v>135</v>
      </c>
      <c r="D35" s="65"/>
      <c r="E35" s="70">
        <f>E36</f>
        <v>35000</v>
      </c>
    </row>
    <row r="36" spans="1:5" ht="31.5">
      <c r="A36" s="64" t="s">
        <v>123</v>
      </c>
      <c r="B36" s="65" t="s">
        <v>133</v>
      </c>
      <c r="C36" s="69" t="s">
        <v>135</v>
      </c>
      <c r="D36" s="65" t="s">
        <v>311</v>
      </c>
      <c r="E36" s="66">
        <v>35000</v>
      </c>
    </row>
    <row r="37" spans="1:5" ht="15.75">
      <c r="A37" s="64" t="s">
        <v>297</v>
      </c>
      <c r="B37" s="65" t="s">
        <v>298</v>
      </c>
      <c r="C37" s="69"/>
      <c r="D37" s="65"/>
      <c r="E37" s="68">
        <f>E38</f>
        <v>0</v>
      </c>
    </row>
    <row r="38" spans="1:5" ht="15.75">
      <c r="A38" s="71" t="s">
        <v>316</v>
      </c>
      <c r="B38" s="72" t="s">
        <v>298</v>
      </c>
      <c r="C38" s="73" t="s">
        <v>317</v>
      </c>
      <c r="D38" s="72"/>
      <c r="E38" s="74">
        <f>E39</f>
        <v>0</v>
      </c>
    </row>
    <row r="39" spans="1:5" ht="15.75">
      <c r="A39" s="57" t="s">
        <v>318</v>
      </c>
      <c r="B39" s="58" t="s">
        <v>298</v>
      </c>
      <c r="C39" s="75" t="s">
        <v>317</v>
      </c>
      <c r="D39" s="58" t="s">
        <v>319</v>
      </c>
      <c r="E39" s="49">
        <v>0</v>
      </c>
    </row>
    <row r="40" spans="1:5" ht="15.75">
      <c r="A40" s="57" t="s">
        <v>136</v>
      </c>
      <c r="B40" s="58" t="s">
        <v>260</v>
      </c>
      <c r="C40" s="75"/>
      <c r="D40" s="58"/>
      <c r="E40" s="59">
        <f>E41+E45+E47</f>
        <v>1851115.9599999997</v>
      </c>
    </row>
    <row r="41" spans="1:5" ht="31.5" customHeight="1">
      <c r="A41" s="57" t="s">
        <v>138</v>
      </c>
      <c r="B41" s="58" t="s">
        <v>260</v>
      </c>
      <c r="C41" s="75" t="s">
        <v>255</v>
      </c>
      <c r="D41" s="58"/>
      <c r="E41" s="60">
        <f>SUM(E42:E44)</f>
        <v>1851115.9599999997</v>
      </c>
    </row>
    <row r="42" spans="1:5" ht="31.5">
      <c r="A42" s="64" t="s">
        <v>123</v>
      </c>
      <c r="B42" s="58" t="s">
        <v>260</v>
      </c>
      <c r="C42" s="75" t="s">
        <v>255</v>
      </c>
      <c r="D42" s="58" t="s">
        <v>305</v>
      </c>
      <c r="E42" s="49">
        <v>1506465.13</v>
      </c>
    </row>
    <row r="43" spans="1:5" ht="47.25">
      <c r="A43" s="57" t="s">
        <v>308</v>
      </c>
      <c r="B43" s="58" t="s">
        <v>260</v>
      </c>
      <c r="C43" s="75" t="s">
        <v>255</v>
      </c>
      <c r="D43" s="58" t="s">
        <v>309</v>
      </c>
      <c r="E43" s="49">
        <v>300650.88</v>
      </c>
    </row>
    <row r="44" spans="1:5" ht="31.5">
      <c r="A44" s="57" t="s">
        <v>310</v>
      </c>
      <c r="B44" s="58" t="s">
        <v>260</v>
      </c>
      <c r="C44" s="75" t="s">
        <v>255</v>
      </c>
      <c r="D44" s="58" t="s">
        <v>311</v>
      </c>
      <c r="E44" s="49">
        <v>43999.95</v>
      </c>
    </row>
    <row r="45" spans="1:5" ht="31.5">
      <c r="A45" s="57" t="s">
        <v>262</v>
      </c>
      <c r="B45" s="58" t="s">
        <v>260</v>
      </c>
      <c r="C45" s="75" t="s">
        <v>261</v>
      </c>
      <c r="D45" s="58"/>
      <c r="E45" s="60">
        <f>E46</f>
        <v>0</v>
      </c>
    </row>
    <row r="46" spans="1:5" ht="31.5">
      <c r="A46" s="57" t="s">
        <v>310</v>
      </c>
      <c r="B46" s="58" t="s">
        <v>260</v>
      </c>
      <c r="C46" s="75" t="s">
        <v>261</v>
      </c>
      <c r="D46" s="58" t="s">
        <v>311</v>
      </c>
      <c r="E46" s="49"/>
    </row>
    <row r="47" spans="1:5" ht="31.5">
      <c r="A47" s="57" t="s">
        <v>320</v>
      </c>
      <c r="B47" s="58" t="s">
        <v>260</v>
      </c>
      <c r="C47" s="75" t="s">
        <v>321</v>
      </c>
      <c r="D47" s="58"/>
      <c r="E47" s="60">
        <f>E48</f>
        <v>0</v>
      </c>
    </row>
    <row r="48" spans="1:5" ht="94.5">
      <c r="A48" s="57" t="s">
        <v>322</v>
      </c>
      <c r="B48" s="58" t="s">
        <v>260</v>
      </c>
      <c r="C48" s="75" t="s">
        <v>321</v>
      </c>
      <c r="D48" s="58" t="s">
        <v>323</v>
      </c>
      <c r="E48" s="49"/>
    </row>
    <row r="49" spans="1:5" s="79" customFormat="1" ht="15.75">
      <c r="A49" s="76" t="s">
        <v>300</v>
      </c>
      <c r="B49" s="77" t="s">
        <v>301</v>
      </c>
      <c r="C49" s="78"/>
      <c r="D49" s="77"/>
      <c r="E49" s="59">
        <f>E50+E53</f>
        <v>54877375.25</v>
      </c>
    </row>
    <row r="50" spans="1:5" ht="15.75">
      <c r="A50" s="57" t="s">
        <v>263</v>
      </c>
      <c r="B50" s="58" t="s">
        <v>264</v>
      </c>
      <c r="C50" s="75"/>
      <c r="D50" s="58"/>
      <c r="E50" s="59">
        <f>E51</f>
        <v>52527007.41</v>
      </c>
    </row>
    <row r="51" spans="1:5" ht="47.25">
      <c r="A51" s="57" t="s">
        <v>324</v>
      </c>
      <c r="B51" s="58" t="s">
        <v>264</v>
      </c>
      <c r="C51" s="75" t="s">
        <v>265</v>
      </c>
      <c r="D51" s="58"/>
      <c r="E51" s="60">
        <f>E52</f>
        <v>52527007.41</v>
      </c>
    </row>
    <row r="52" spans="1:5" ht="31.5">
      <c r="A52" s="57" t="s">
        <v>310</v>
      </c>
      <c r="B52" s="58" t="s">
        <v>264</v>
      </c>
      <c r="C52" s="75" t="s">
        <v>265</v>
      </c>
      <c r="D52" s="58" t="s">
        <v>311</v>
      </c>
      <c r="E52" s="49">
        <v>52527007.41</v>
      </c>
    </row>
    <row r="53" spans="1:5" ht="31.5">
      <c r="A53" s="57" t="s">
        <v>212</v>
      </c>
      <c r="B53" s="58" t="s">
        <v>209</v>
      </c>
      <c r="C53" s="75"/>
      <c r="D53" s="58"/>
      <c r="E53" s="59">
        <f>E54+E58+E56</f>
        <v>2350367.84</v>
      </c>
    </row>
    <row r="54" spans="1:5" ht="23.25" customHeight="1">
      <c r="A54" s="57" t="s">
        <v>211</v>
      </c>
      <c r="B54" s="58" t="s">
        <v>209</v>
      </c>
      <c r="C54" s="75" t="s">
        <v>210</v>
      </c>
      <c r="D54" s="58"/>
      <c r="E54" s="60">
        <f>E55</f>
        <v>908814.84</v>
      </c>
    </row>
    <row r="55" spans="1:5" ht="31.5">
      <c r="A55" s="57" t="s">
        <v>310</v>
      </c>
      <c r="B55" s="58" t="s">
        <v>209</v>
      </c>
      <c r="C55" s="75" t="s">
        <v>210</v>
      </c>
      <c r="D55" s="58" t="s">
        <v>311</v>
      </c>
      <c r="E55" s="49">
        <v>908814.84</v>
      </c>
    </row>
    <row r="56" spans="1:5" ht="63">
      <c r="A56" s="57" t="s">
        <v>215</v>
      </c>
      <c r="B56" s="58" t="s">
        <v>209</v>
      </c>
      <c r="C56" s="75" t="s">
        <v>213</v>
      </c>
      <c r="D56" s="58"/>
      <c r="E56" s="60">
        <f>E57</f>
        <v>1213242</v>
      </c>
    </row>
    <row r="57" spans="1:5" ht="63">
      <c r="A57" s="57" t="s">
        <v>374</v>
      </c>
      <c r="B57" s="58" t="s">
        <v>209</v>
      </c>
      <c r="C57" s="75" t="s">
        <v>213</v>
      </c>
      <c r="D57" s="58" t="s">
        <v>326</v>
      </c>
      <c r="E57" s="49">
        <v>1213242</v>
      </c>
    </row>
    <row r="58" spans="1:5" ht="63">
      <c r="A58" s="57" t="s">
        <v>373</v>
      </c>
      <c r="B58" s="58" t="s">
        <v>209</v>
      </c>
      <c r="C58" s="75" t="s">
        <v>372</v>
      </c>
      <c r="D58" s="58"/>
      <c r="E58" s="60">
        <f>E59</f>
        <v>228311</v>
      </c>
    </row>
    <row r="59" spans="1:5" ht="63">
      <c r="A59" s="57" t="s">
        <v>374</v>
      </c>
      <c r="B59" s="58" t="s">
        <v>209</v>
      </c>
      <c r="C59" s="75" t="s">
        <v>372</v>
      </c>
      <c r="D59" s="58" t="s">
        <v>326</v>
      </c>
      <c r="E59" s="49">
        <v>228311</v>
      </c>
    </row>
    <row r="60" spans="1:5" ht="31.5">
      <c r="A60" s="80" t="s">
        <v>302</v>
      </c>
      <c r="B60" s="56" t="s">
        <v>141</v>
      </c>
      <c r="C60" s="81"/>
      <c r="D60" s="56"/>
      <c r="E60" s="53">
        <f>E61+E70+E81</f>
        <v>57864445.55</v>
      </c>
    </row>
    <row r="61" spans="1:5" ht="15.75">
      <c r="A61" s="57" t="s">
        <v>142</v>
      </c>
      <c r="B61" s="58" t="s">
        <v>143</v>
      </c>
      <c r="C61" s="75"/>
      <c r="D61" s="58"/>
      <c r="E61" s="59">
        <f>E62+E64+E66+E68</f>
        <v>15571617.379999999</v>
      </c>
    </row>
    <row r="62" spans="1:5" ht="47.25">
      <c r="A62" s="57" t="s">
        <v>327</v>
      </c>
      <c r="B62" s="58" t="s">
        <v>143</v>
      </c>
      <c r="C62" s="75" t="s">
        <v>266</v>
      </c>
      <c r="D62" s="58"/>
      <c r="E62" s="60">
        <f>E63</f>
        <v>450900</v>
      </c>
    </row>
    <row r="63" spans="1:5" ht="47.25">
      <c r="A63" s="57" t="s">
        <v>348</v>
      </c>
      <c r="B63" s="58" t="s">
        <v>143</v>
      </c>
      <c r="C63" s="75" t="s">
        <v>266</v>
      </c>
      <c r="D63" s="58" t="s">
        <v>330</v>
      </c>
      <c r="E63" s="49">
        <v>450900</v>
      </c>
    </row>
    <row r="64" spans="1:5" ht="31.5">
      <c r="A64" s="57" t="s">
        <v>218</v>
      </c>
      <c r="B64" s="58" t="s">
        <v>143</v>
      </c>
      <c r="C64" s="75" t="s">
        <v>217</v>
      </c>
      <c r="D64" s="58"/>
      <c r="E64" s="60">
        <f>E65</f>
        <v>673404.59</v>
      </c>
    </row>
    <row r="65" spans="1:5" ht="31.5">
      <c r="A65" s="57" t="s">
        <v>310</v>
      </c>
      <c r="B65" s="58" t="s">
        <v>143</v>
      </c>
      <c r="C65" s="75" t="s">
        <v>217</v>
      </c>
      <c r="D65" s="58" t="s">
        <v>311</v>
      </c>
      <c r="E65" s="49">
        <v>673404.59</v>
      </c>
    </row>
    <row r="66" spans="1:5" ht="31.5">
      <c r="A66" s="57" t="s">
        <v>377</v>
      </c>
      <c r="B66" s="58" t="s">
        <v>143</v>
      </c>
      <c r="C66" s="75" t="s">
        <v>375</v>
      </c>
      <c r="D66" s="58"/>
      <c r="E66" s="60">
        <f>E67</f>
        <v>14247312.79</v>
      </c>
    </row>
    <row r="67" spans="1:5" ht="63">
      <c r="A67" s="57" t="s">
        <v>374</v>
      </c>
      <c r="B67" s="58" t="s">
        <v>143</v>
      </c>
      <c r="C67" s="75" t="s">
        <v>375</v>
      </c>
      <c r="D67" s="58" t="s">
        <v>326</v>
      </c>
      <c r="E67" s="49">
        <v>14247312.79</v>
      </c>
    </row>
    <row r="68" spans="1:5" ht="47.25">
      <c r="A68" s="57" t="s">
        <v>378</v>
      </c>
      <c r="B68" s="58" t="s">
        <v>143</v>
      </c>
      <c r="C68" s="75" t="s">
        <v>376</v>
      </c>
      <c r="D68" s="58"/>
      <c r="E68" s="60">
        <f>E69</f>
        <v>200000</v>
      </c>
    </row>
    <row r="69" spans="1:5" ht="63">
      <c r="A69" s="57" t="s">
        <v>374</v>
      </c>
      <c r="B69" s="58" t="s">
        <v>143</v>
      </c>
      <c r="C69" s="75" t="s">
        <v>376</v>
      </c>
      <c r="D69" s="58" t="s">
        <v>326</v>
      </c>
      <c r="E69" s="49">
        <v>200000</v>
      </c>
    </row>
    <row r="70" spans="1:5" ht="15.75">
      <c r="A70" s="57" t="s">
        <v>146</v>
      </c>
      <c r="B70" s="58" t="s">
        <v>147</v>
      </c>
      <c r="C70" s="75"/>
      <c r="D70" s="58"/>
      <c r="E70" s="59">
        <f>E71+E74+E77+E79</f>
        <v>16473311.42</v>
      </c>
    </row>
    <row r="71" spans="1:5" ht="30" customHeight="1">
      <c r="A71" s="57" t="s">
        <v>148</v>
      </c>
      <c r="B71" s="58" t="s">
        <v>147</v>
      </c>
      <c r="C71" s="75" t="s">
        <v>149</v>
      </c>
      <c r="D71" s="58"/>
      <c r="E71" s="60">
        <f>E72+E73</f>
        <v>279141.33999999997</v>
      </c>
    </row>
    <row r="72" spans="1:5" ht="31.5">
      <c r="A72" s="57" t="s">
        <v>310</v>
      </c>
      <c r="B72" s="58" t="s">
        <v>147</v>
      </c>
      <c r="C72" s="75" t="s">
        <v>149</v>
      </c>
      <c r="D72" s="58" t="s">
        <v>311</v>
      </c>
      <c r="E72" s="49">
        <v>217363.96</v>
      </c>
    </row>
    <row r="73" spans="1:5" ht="31.5">
      <c r="A73" s="57" t="s">
        <v>314</v>
      </c>
      <c r="B73" s="58" t="s">
        <v>147</v>
      </c>
      <c r="C73" s="75" t="s">
        <v>149</v>
      </c>
      <c r="D73" s="58" t="s">
        <v>315</v>
      </c>
      <c r="E73" s="49">
        <v>61777.38</v>
      </c>
    </row>
    <row r="74" spans="1:5" ht="31.5">
      <c r="A74" s="57" t="s">
        <v>328</v>
      </c>
      <c r="B74" s="58" t="s">
        <v>147</v>
      </c>
      <c r="C74" s="75" t="s">
        <v>329</v>
      </c>
      <c r="D74" s="58"/>
      <c r="E74" s="60">
        <f>SUM(E75:E76)</f>
        <v>11973552.6</v>
      </c>
    </row>
    <row r="75" spans="1:5" ht="47.25">
      <c r="A75" s="57" t="s">
        <v>348</v>
      </c>
      <c r="B75" s="58" t="s">
        <v>147</v>
      </c>
      <c r="C75" s="75" t="s">
        <v>329</v>
      </c>
      <c r="D75" s="58" t="s">
        <v>330</v>
      </c>
      <c r="E75" s="49">
        <v>11846315.85</v>
      </c>
    </row>
    <row r="76" spans="1:5" ht="31.5">
      <c r="A76" s="57" t="s">
        <v>310</v>
      </c>
      <c r="B76" s="58" t="s">
        <v>147</v>
      </c>
      <c r="C76" s="75" t="s">
        <v>329</v>
      </c>
      <c r="D76" s="58" t="s">
        <v>311</v>
      </c>
      <c r="E76" s="49">
        <v>127236.75</v>
      </c>
    </row>
    <row r="77" spans="1:5" ht="78.75">
      <c r="A77" s="57" t="s">
        <v>380</v>
      </c>
      <c r="B77" s="58" t="s">
        <v>147</v>
      </c>
      <c r="C77" s="75" t="s">
        <v>379</v>
      </c>
      <c r="D77" s="58"/>
      <c r="E77" s="60">
        <f>E78</f>
        <v>3528938.38</v>
      </c>
    </row>
    <row r="78" spans="1:5" ht="63">
      <c r="A78" s="57" t="s">
        <v>374</v>
      </c>
      <c r="B78" s="58" t="s">
        <v>147</v>
      </c>
      <c r="C78" s="75" t="s">
        <v>379</v>
      </c>
      <c r="D78" s="58" t="s">
        <v>326</v>
      </c>
      <c r="E78" s="49">
        <v>3528938.38</v>
      </c>
    </row>
    <row r="79" spans="1:5" ht="63">
      <c r="A79" s="57" t="s">
        <v>383</v>
      </c>
      <c r="B79" s="58" t="s">
        <v>147</v>
      </c>
      <c r="C79" s="75" t="s">
        <v>381</v>
      </c>
      <c r="D79" s="58"/>
      <c r="E79" s="60">
        <f>E80</f>
        <v>691679.1</v>
      </c>
    </row>
    <row r="80" spans="1:5" ht="63">
      <c r="A80" s="57" t="s">
        <v>384</v>
      </c>
      <c r="B80" s="58" t="s">
        <v>147</v>
      </c>
      <c r="C80" s="75" t="s">
        <v>381</v>
      </c>
      <c r="D80" s="58" t="s">
        <v>382</v>
      </c>
      <c r="E80" s="49">
        <v>691679.1</v>
      </c>
    </row>
    <row r="81" spans="1:5" ht="15.75">
      <c r="A81" s="57" t="s">
        <v>150</v>
      </c>
      <c r="B81" s="58" t="s">
        <v>151</v>
      </c>
      <c r="C81" s="75"/>
      <c r="D81" s="58"/>
      <c r="E81" s="59">
        <f>E82+E85+E87+E89+E91+E94</f>
        <v>25819516.75</v>
      </c>
    </row>
    <row r="82" spans="1:5" ht="63">
      <c r="A82" s="57" t="s">
        <v>386</v>
      </c>
      <c r="B82" s="58" t="s">
        <v>151</v>
      </c>
      <c r="C82" s="75" t="s">
        <v>385</v>
      </c>
      <c r="D82" s="58"/>
      <c r="E82" s="60">
        <f>E83+E84</f>
        <v>800000</v>
      </c>
    </row>
    <row r="83" spans="1:5" ht="47.25">
      <c r="A83" s="57" t="s">
        <v>348</v>
      </c>
      <c r="B83" s="58" t="s">
        <v>151</v>
      </c>
      <c r="C83" s="75" t="s">
        <v>385</v>
      </c>
      <c r="D83" s="58" t="s">
        <v>330</v>
      </c>
      <c r="E83" s="49">
        <v>476271.25</v>
      </c>
    </row>
    <row r="84" spans="1:5" ht="31.5">
      <c r="A84" s="57" t="s">
        <v>310</v>
      </c>
      <c r="B84" s="58" t="s">
        <v>151</v>
      </c>
      <c r="C84" s="75" t="s">
        <v>385</v>
      </c>
      <c r="D84" s="58" t="s">
        <v>311</v>
      </c>
      <c r="E84" s="49">
        <v>323728.75</v>
      </c>
    </row>
    <row r="85" spans="1:5" ht="63">
      <c r="A85" s="57" t="s">
        <v>268</v>
      </c>
      <c r="B85" s="58" t="s">
        <v>151</v>
      </c>
      <c r="C85" s="75" t="s">
        <v>267</v>
      </c>
      <c r="D85" s="58"/>
      <c r="E85" s="60">
        <f>E86</f>
        <v>7309254.01</v>
      </c>
    </row>
    <row r="86" spans="1:5" ht="63">
      <c r="A86" s="57" t="s">
        <v>384</v>
      </c>
      <c r="B86" s="58" t="s">
        <v>151</v>
      </c>
      <c r="C86" s="75" t="s">
        <v>267</v>
      </c>
      <c r="D86" s="58" t="s">
        <v>382</v>
      </c>
      <c r="E86" s="49">
        <v>7309254.01</v>
      </c>
    </row>
    <row r="87" spans="1:5" ht="15.75">
      <c r="A87" s="57" t="s">
        <v>152</v>
      </c>
      <c r="B87" s="58" t="s">
        <v>151</v>
      </c>
      <c r="C87" s="75" t="s">
        <v>153</v>
      </c>
      <c r="D87" s="58"/>
      <c r="E87" s="60">
        <f>E88</f>
        <v>9417221.94</v>
      </c>
    </row>
    <row r="88" spans="1:5" ht="31.5">
      <c r="A88" s="57" t="s">
        <v>310</v>
      </c>
      <c r="B88" s="58" t="s">
        <v>151</v>
      </c>
      <c r="C88" s="75" t="s">
        <v>153</v>
      </c>
      <c r="D88" s="58" t="s">
        <v>311</v>
      </c>
      <c r="E88" s="49">
        <v>9417221.94</v>
      </c>
    </row>
    <row r="89" spans="1:5" ht="15.75">
      <c r="A89" s="57" t="s">
        <v>156</v>
      </c>
      <c r="B89" s="58" t="s">
        <v>151</v>
      </c>
      <c r="C89" s="75" t="s">
        <v>157</v>
      </c>
      <c r="D89" s="58"/>
      <c r="E89" s="60">
        <f>E90</f>
        <v>568809.37</v>
      </c>
    </row>
    <row r="90" spans="1:5" ht="31.5">
      <c r="A90" s="57" t="s">
        <v>310</v>
      </c>
      <c r="B90" s="58" t="s">
        <v>151</v>
      </c>
      <c r="C90" s="75" t="s">
        <v>157</v>
      </c>
      <c r="D90" s="58" t="s">
        <v>311</v>
      </c>
      <c r="E90" s="49">
        <v>568809.37</v>
      </c>
    </row>
    <row r="91" spans="1:5" ht="17.25" customHeight="1">
      <c r="A91" s="57" t="s">
        <v>158</v>
      </c>
      <c r="B91" s="58" t="s">
        <v>151</v>
      </c>
      <c r="C91" s="75" t="s">
        <v>159</v>
      </c>
      <c r="D91" s="58"/>
      <c r="E91" s="60">
        <f>E92+E93</f>
        <v>3034146.65</v>
      </c>
    </row>
    <row r="92" spans="1:5" ht="31.5">
      <c r="A92" s="57" t="s">
        <v>310</v>
      </c>
      <c r="B92" s="58" t="s">
        <v>151</v>
      </c>
      <c r="C92" s="75" t="s">
        <v>159</v>
      </c>
      <c r="D92" s="58" t="s">
        <v>311</v>
      </c>
      <c r="E92" s="49">
        <v>658686.65</v>
      </c>
    </row>
    <row r="93" spans="1:5" ht="63">
      <c r="A93" s="57" t="s">
        <v>384</v>
      </c>
      <c r="B93" s="58" t="s">
        <v>151</v>
      </c>
      <c r="C93" s="75" t="s">
        <v>159</v>
      </c>
      <c r="D93" s="58" t="s">
        <v>382</v>
      </c>
      <c r="E93" s="49">
        <v>2375460</v>
      </c>
    </row>
    <row r="94" spans="1:5" ht="31.5">
      <c r="A94" s="57" t="s">
        <v>160</v>
      </c>
      <c r="B94" s="58" t="s">
        <v>151</v>
      </c>
      <c r="C94" s="75" t="s">
        <v>161</v>
      </c>
      <c r="D94" s="58"/>
      <c r="E94" s="60">
        <f>E95</f>
        <v>4690084.78</v>
      </c>
    </row>
    <row r="95" spans="1:5" ht="31.5">
      <c r="A95" s="57" t="s">
        <v>310</v>
      </c>
      <c r="B95" s="58" t="s">
        <v>151</v>
      </c>
      <c r="C95" s="75" t="s">
        <v>161</v>
      </c>
      <c r="D95" s="58" t="s">
        <v>311</v>
      </c>
      <c r="E95" s="49">
        <v>4690084.78</v>
      </c>
    </row>
    <row r="96" spans="1:5" ht="15.75">
      <c r="A96" s="76" t="s">
        <v>273</v>
      </c>
      <c r="B96" s="77" t="s">
        <v>256</v>
      </c>
      <c r="C96" s="75"/>
      <c r="D96" s="58"/>
      <c r="E96" s="59">
        <f>E97</f>
        <v>3685076.9699999997</v>
      </c>
    </row>
    <row r="97" spans="1:5" s="85" customFormat="1" ht="15.75">
      <c r="A97" s="82" t="s">
        <v>234</v>
      </c>
      <c r="B97" s="83" t="s">
        <v>232</v>
      </c>
      <c r="C97" s="84"/>
      <c r="D97" s="83"/>
      <c r="E97" s="59">
        <f>E98+E100+E103</f>
        <v>3685076.9699999997</v>
      </c>
    </row>
    <row r="98" spans="1:5" ht="31.5">
      <c r="A98" s="57" t="s">
        <v>235</v>
      </c>
      <c r="B98" s="58" t="s">
        <v>232</v>
      </c>
      <c r="C98" s="75" t="s">
        <v>233</v>
      </c>
      <c r="D98" s="58"/>
      <c r="E98" s="60">
        <f>E99</f>
        <v>60000</v>
      </c>
    </row>
    <row r="99" spans="1:5" ht="31.5">
      <c r="A99" s="57" t="s">
        <v>310</v>
      </c>
      <c r="B99" s="58" t="s">
        <v>232</v>
      </c>
      <c r="C99" s="75" t="s">
        <v>233</v>
      </c>
      <c r="D99" s="58" t="s">
        <v>311</v>
      </c>
      <c r="E99" s="49">
        <v>60000</v>
      </c>
    </row>
    <row r="100" spans="1:5" ht="31.5">
      <c r="A100" s="57" t="s">
        <v>138</v>
      </c>
      <c r="B100" s="58" t="s">
        <v>232</v>
      </c>
      <c r="C100" s="75" t="s">
        <v>269</v>
      </c>
      <c r="D100" s="58"/>
      <c r="E100" s="60">
        <f>E101+E102</f>
        <v>3536876.9699999997</v>
      </c>
    </row>
    <row r="101" spans="1:5" ht="78.75">
      <c r="A101" s="57" t="s">
        <v>331</v>
      </c>
      <c r="B101" s="58" t="s">
        <v>232</v>
      </c>
      <c r="C101" s="75" t="s">
        <v>269</v>
      </c>
      <c r="D101" s="58" t="s">
        <v>332</v>
      </c>
      <c r="E101" s="49">
        <v>2663900</v>
      </c>
    </row>
    <row r="102" spans="1:5" ht="31.5">
      <c r="A102" s="57" t="s">
        <v>333</v>
      </c>
      <c r="B102" s="58" t="s">
        <v>232</v>
      </c>
      <c r="C102" s="75" t="s">
        <v>269</v>
      </c>
      <c r="D102" s="58" t="s">
        <v>334</v>
      </c>
      <c r="E102" s="49">
        <v>872976.97</v>
      </c>
    </row>
    <row r="103" spans="1:5" ht="63">
      <c r="A103" s="57" t="s">
        <v>388</v>
      </c>
      <c r="B103" s="58" t="s">
        <v>232</v>
      </c>
      <c r="C103" s="75" t="s">
        <v>387</v>
      </c>
      <c r="D103" s="58"/>
      <c r="E103" s="60">
        <f>E104</f>
        <v>88200</v>
      </c>
    </row>
    <row r="104" spans="1:5" ht="31.5">
      <c r="A104" s="57" t="s">
        <v>333</v>
      </c>
      <c r="B104" s="58" t="s">
        <v>232</v>
      </c>
      <c r="C104" s="75" t="s">
        <v>387</v>
      </c>
      <c r="D104" s="58" t="s">
        <v>334</v>
      </c>
      <c r="E104" s="49">
        <v>88200</v>
      </c>
    </row>
    <row r="105" spans="1:5" ht="47.25">
      <c r="A105" s="80" t="s">
        <v>335</v>
      </c>
      <c r="B105" s="56" t="s">
        <v>163</v>
      </c>
      <c r="C105" s="56"/>
      <c r="D105" s="56"/>
      <c r="E105" s="53">
        <f>E106+E123</f>
        <v>55542857.16</v>
      </c>
    </row>
    <row r="106" spans="1:5" ht="15.75">
      <c r="A106" s="57" t="s">
        <v>164</v>
      </c>
      <c r="B106" s="58" t="s">
        <v>165</v>
      </c>
      <c r="C106" s="58"/>
      <c r="D106" s="58"/>
      <c r="E106" s="59">
        <f>E107+E109+E112+E115+E118+E120</f>
        <v>50842857.16</v>
      </c>
    </row>
    <row r="107" spans="1:5" ht="63">
      <c r="A107" s="57" t="s">
        <v>274</v>
      </c>
      <c r="B107" s="58" t="s">
        <v>165</v>
      </c>
      <c r="C107" s="58" t="s">
        <v>270</v>
      </c>
      <c r="D107" s="58"/>
      <c r="E107" s="60">
        <f>E108</f>
        <v>354800</v>
      </c>
    </row>
    <row r="108" spans="1:5" ht="31.5">
      <c r="A108" s="57" t="s">
        <v>336</v>
      </c>
      <c r="B108" s="58" t="s">
        <v>165</v>
      </c>
      <c r="C108" s="58" t="s">
        <v>270</v>
      </c>
      <c r="D108" s="58" t="s">
        <v>337</v>
      </c>
      <c r="E108" s="49">
        <v>354800</v>
      </c>
    </row>
    <row r="109" spans="1:5" ht="31.5">
      <c r="A109" s="57" t="s">
        <v>338</v>
      </c>
      <c r="B109" s="58" t="s">
        <v>165</v>
      </c>
      <c r="C109" s="58" t="s">
        <v>167</v>
      </c>
      <c r="D109" s="58"/>
      <c r="E109" s="60">
        <f>E110+E111</f>
        <v>21971724.14</v>
      </c>
    </row>
    <row r="110" spans="1:5" ht="78.75">
      <c r="A110" s="57" t="s">
        <v>339</v>
      </c>
      <c r="B110" s="58" t="s">
        <v>165</v>
      </c>
      <c r="C110" s="58" t="s">
        <v>167</v>
      </c>
      <c r="D110" s="58" t="s">
        <v>340</v>
      </c>
      <c r="E110" s="49">
        <v>20196831.61</v>
      </c>
    </row>
    <row r="111" spans="1:5" ht="31.5">
      <c r="A111" s="57" t="s">
        <v>336</v>
      </c>
      <c r="B111" s="58" t="s">
        <v>165</v>
      </c>
      <c r="C111" s="58" t="s">
        <v>167</v>
      </c>
      <c r="D111" s="58" t="s">
        <v>337</v>
      </c>
      <c r="E111" s="49">
        <v>1774892.53</v>
      </c>
    </row>
    <row r="112" spans="1:5" ht="31.5">
      <c r="A112" s="57" t="s">
        <v>338</v>
      </c>
      <c r="B112" s="58" t="s">
        <v>165</v>
      </c>
      <c r="C112" s="58" t="s">
        <v>171</v>
      </c>
      <c r="D112" s="58"/>
      <c r="E112" s="60">
        <f>E113+E114</f>
        <v>4630626.94</v>
      </c>
    </row>
    <row r="113" spans="1:5" ht="78.75">
      <c r="A113" s="57" t="s">
        <v>331</v>
      </c>
      <c r="B113" s="58" t="s">
        <v>165</v>
      </c>
      <c r="C113" s="58" t="s">
        <v>171</v>
      </c>
      <c r="D113" s="58" t="s">
        <v>332</v>
      </c>
      <c r="E113" s="49">
        <v>4534676.94</v>
      </c>
    </row>
    <row r="114" spans="1:5" ht="31.5">
      <c r="A114" s="57" t="s">
        <v>333</v>
      </c>
      <c r="B114" s="58" t="s">
        <v>165</v>
      </c>
      <c r="C114" s="58" t="s">
        <v>171</v>
      </c>
      <c r="D114" s="58" t="s">
        <v>334</v>
      </c>
      <c r="E114" s="49">
        <v>95950</v>
      </c>
    </row>
    <row r="115" spans="1:5" ht="31.5">
      <c r="A115" s="57" t="s">
        <v>138</v>
      </c>
      <c r="B115" s="58" t="s">
        <v>165</v>
      </c>
      <c r="C115" s="58" t="s">
        <v>226</v>
      </c>
      <c r="D115" s="58"/>
      <c r="E115" s="60">
        <f>E116+E117</f>
        <v>13636498.09</v>
      </c>
    </row>
    <row r="116" spans="1:5" ht="78.75">
      <c r="A116" s="57" t="s">
        <v>339</v>
      </c>
      <c r="B116" s="58" t="s">
        <v>165</v>
      </c>
      <c r="C116" s="58" t="s">
        <v>226</v>
      </c>
      <c r="D116" s="58" t="s">
        <v>340</v>
      </c>
      <c r="E116" s="49">
        <v>12843909.07</v>
      </c>
    </row>
    <row r="117" spans="1:5" ht="31.5">
      <c r="A117" s="57" t="s">
        <v>336</v>
      </c>
      <c r="B117" s="58" t="s">
        <v>165</v>
      </c>
      <c r="C117" s="58" t="s">
        <v>226</v>
      </c>
      <c r="D117" s="58" t="s">
        <v>337</v>
      </c>
      <c r="E117" s="49">
        <v>792589.02</v>
      </c>
    </row>
    <row r="118" spans="1:5" ht="31.5">
      <c r="A118" s="57" t="s">
        <v>172</v>
      </c>
      <c r="B118" s="58" t="s">
        <v>165</v>
      </c>
      <c r="C118" s="58" t="s">
        <v>173</v>
      </c>
      <c r="D118" s="58"/>
      <c r="E118" s="60">
        <f>SUM(E119:E119)</f>
        <v>5108491.19</v>
      </c>
    </row>
    <row r="119" spans="1:5" ht="63">
      <c r="A119" s="57" t="s">
        <v>325</v>
      </c>
      <c r="B119" s="58" t="s">
        <v>165</v>
      </c>
      <c r="C119" s="58" t="s">
        <v>173</v>
      </c>
      <c r="D119" s="58" t="s">
        <v>326</v>
      </c>
      <c r="E119" s="49">
        <v>5108491.19</v>
      </c>
    </row>
    <row r="120" spans="1:5" ht="110.25">
      <c r="A120" s="57" t="s">
        <v>390</v>
      </c>
      <c r="B120" s="58" t="s">
        <v>165</v>
      </c>
      <c r="C120" s="58" t="s">
        <v>389</v>
      </c>
      <c r="D120" s="58"/>
      <c r="E120" s="60">
        <f>E121+E122</f>
        <v>5140716.800000001</v>
      </c>
    </row>
    <row r="121" spans="1:5" ht="78.75">
      <c r="A121" s="57" t="s">
        <v>331</v>
      </c>
      <c r="B121" s="58" t="s">
        <v>165</v>
      </c>
      <c r="C121" s="58" t="s">
        <v>389</v>
      </c>
      <c r="D121" s="58" t="s">
        <v>332</v>
      </c>
      <c r="E121" s="49">
        <v>381485.65</v>
      </c>
    </row>
    <row r="122" spans="1:5" ht="78.75">
      <c r="A122" s="57" t="s">
        <v>339</v>
      </c>
      <c r="B122" s="58" t="s">
        <v>165</v>
      </c>
      <c r="C122" s="58" t="s">
        <v>389</v>
      </c>
      <c r="D122" s="58" t="s">
        <v>340</v>
      </c>
      <c r="E122" s="49">
        <v>4759231.15</v>
      </c>
    </row>
    <row r="123" spans="1:5" ht="15.75">
      <c r="A123" s="57" t="s">
        <v>174</v>
      </c>
      <c r="B123" s="58" t="s">
        <v>175</v>
      </c>
      <c r="C123" s="58"/>
      <c r="D123" s="58"/>
      <c r="E123" s="59">
        <f>E124</f>
        <v>4700000</v>
      </c>
    </row>
    <row r="124" spans="1:5" ht="31.5">
      <c r="A124" s="57" t="s">
        <v>172</v>
      </c>
      <c r="B124" s="58" t="s">
        <v>175</v>
      </c>
      <c r="C124" s="58" t="s">
        <v>173</v>
      </c>
      <c r="D124" s="58"/>
      <c r="E124" s="60">
        <f>E125</f>
        <v>4700000</v>
      </c>
    </row>
    <row r="125" spans="1:5" ht="63">
      <c r="A125" s="57" t="s">
        <v>325</v>
      </c>
      <c r="B125" s="58" t="s">
        <v>175</v>
      </c>
      <c r="C125" s="58" t="s">
        <v>173</v>
      </c>
      <c r="D125" s="58" t="s">
        <v>326</v>
      </c>
      <c r="E125" s="49">
        <v>4700000</v>
      </c>
    </row>
    <row r="126" spans="1:5" ht="15.75">
      <c r="A126" s="80" t="s">
        <v>303</v>
      </c>
      <c r="B126" s="56" t="s">
        <v>177</v>
      </c>
      <c r="C126" s="56"/>
      <c r="D126" s="56"/>
      <c r="E126" s="53">
        <f>E127+E131+E141+E144</f>
        <v>30588887.310000002</v>
      </c>
    </row>
    <row r="127" spans="1:5" ht="15.75">
      <c r="A127" s="57" t="s">
        <v>178</v>
      </c>
      <c r="B127" s="58" t="s">
        <v>179</v>
      </c>
      <c r="C127" s="58"/>
      <c r="D127" s="58"/>
      <c r="E127" s="59">
        <f>E128</f>
        <v>2074359.64</v>
      </c>
    </row>
    <row r="128" spans="1:5" ht="63">
      <c r="A128" s="57" t="s">
        <v>180</v>
      </c>
      <c r="B128" s="58" t="s">
        <v>179</v>
      </c>
      <c r="C128" s="86" t="s">
        <v>181</v>
      </c>
      <c r="D128" s="58"/>
      <c r="E128" s="60">
        <f>E129+E130</f>
        <v>2074359.64</v>
      </c>
    </row>
    <row r="129" spans="1:5" ht="31.5">
      <c r="A129" s="57" t="s">
        <v>341</v>
      </c>
      <c r="B129" s="58" t="s">
        <v>179</v>
      </c>
      <c r="C129" s="86" t="s">
        <v>181</v>
      </c>
      <c r="D129" s="58" t="s">
        <v>342</v>
      </c>
      <c r="E129" s="49">
        <v>174808.19</v>
      </c>
    </row>
    <row r="130" spans="1:5" ht="31.5">
      <c r="A130" s="57" t="s">
        <v>343</v>
      </c>
      <c r="B130" s="58" t="s">
        <v>179</v>
      </c>
      <c r="C130" s="86" t="s">
        <v>181</v>
      </c>
      <c r="D130" s="58" t="s">
        <v>344</v>
      </c>
      <c r="E130" s="49">
        <v>1899551.45</v>
      </c>
    </row>
    <row r="131" spans="1:5" ht="15.75">
      <c r="A131" s="57" t="s">
        <v>271</v>
      </c>
      <c r="B131" s="58" t="s">
        <v>275</v>
      </c>
      <c r="C131" s="86"/>
      <c r="D131" s="58"/>
      <c r="E131" s="59">
        <f>E132+E136+E138</f>
        <v>12037801.28</v>
      </c>
    </row>
    <row r="132" spans="1:5" ht="31.5">
      <c r="A132" s="57" t="s">
        <v>338</v>
      </c>
      <c r="B132" s="58" t="s">
        <v>275</v>
      </c>
      <c r="C132" s="86" t="s">
        <v>230</v>
      </c>
      <c r="D132" s="58"/>
      <c r="E132" s="60">
        <f>SUM(E133:E135)</f>
        <v>10321352.7</v>
      </c>
    </row>
    <row r="133" spans="1:5" ht="78.75">
      <c r="A133" s="57" t="s">
        <v>331</v>
      </c>
      <c r="B133" s="58" t="s">
        <v>275</v>
      </c>
      <c r="C133" s="86" t="s">
        <v>230</v>
      </c>
      <c r="D133" s="58" t="s">
        <v>332</v>
      </c>
      <c r="E133" s="49">
        <v>4843537.94</v>
      </c>
    </row>
    <row r="134" spans="1:5" ht="31.5">
      <c r="A134" s="57" t="s">
        <v>333</v>
      </c>
      <c r="B134" s="58" t="s">
        <v>275</v>
      </c>
      <c r="C134" s="86" t="s">
        <v>230</v>
      </c>
      <c r="D134" s="58" t="s">
        <v>334</v>
      </c>
      <c r="E134" s="49">
        <v>472751.46</v>
      </c>
    </row>
    <row r="135" spans="1:5" ht="78.75">
      <c r="A135" s="57" t="s">
        <v>339</v>
      </c>
      <c r="B135" s="58" t="s">
        <v>275</v>
      </c>
      <c r="C135" s="86" t="s">
        <v>230</v>
      </c>
      <c r="D135" s="58" t="s">
        <v>340</v>
      </c>
      <c r="E135" s="49">
        <v>5005063.3</v>
      </c>
    </row>
    <row r="136" spans="1:5" ht="31.5">
      <c r="A136" s="57" t="s">
        <v>345</v>
      </c>
      <c r="B136" s="58" t="s">
        <v>275</v>
      </c>
      <c r="C136" s="86" t="s">
        <v>231</v>
      </c>
      <c r="D136" s="58"/>
      <c r="E136" s="60">
        <f>E137</f>
        <v>293901.35</v>
      </c>
    </row>
    <row r="137" spans="1:5" ht="31.5">
      <c r="A137" s="57" t="s">
        <v>310</v>
      </c>
      <c r="B137" s="58" t="s">
        <v>275</v>
      </c>
      <c r="C137" s="86" t="s">
        <v>231</v>
      </c>
      <c r="D137" s="58" t="s">
        <v>311</v>
      </c>
      <c r="E137" s="49">
        <v>293901.35</v>
      </c>
    </row>
    <row r="138" spans="1:5" ht="78.75">
      <c r="A138" s="57" t="s">
        <v>392</v>
      </c>
      <c r="B138" s="58" t="s">
        <v>275</v>
      </c>
      <c r="C138" s="86" t="s">
        <v>391</v>
      </c>
      <c r="D138" s="58"/>
      <c r="E138" s="60">
        <f>E139+E140</f>
        <v>1422547.23</v>
      </c>
    </row>
    <row r="139" spans="1:5" ht="78.75">
      <c r="A139" s="57" t="s">
        <v>331</v>
      </c>
      <c r="B139" s="58" t="s">
        <v>275</v>
      </c>
      <c r="C139" s="86" t="s">
        <v>391</v>
      </c>
      <c r="D139" s="58" t="s">
        <v>332</v>
      </c>
      <c r="E139" s="49">
        <v>351916.76</v>
      </c>
    </row>
    <row r="140" spans="1:5" ht="78.75">
      <c r="A140" s="57" t="s">
        <v>339</v>
      </c>
      <c r="B140" s="58" t="s">
        <v>275</v>
      </c>
      <c r="C140" s="86" t="s">
        <v>391</v>
      </c>
      <c r="D140" s="58" t="s">
        <v>340</v>
      </c>
      <c r="E140" s="49">
        <v>1070630.47</v>
      </c>
    </row>
    <row r="141" spans="1:5" ht="15.75">
      <c r="A141" s="76" t="s">
        <v>225</v>
      </c>
      <c r="B141" s="77" t="s">
        <v>276</v>
      </c>
      <c r="C141" s="86"/>
      <c r="D141" s="58"/>
      <c r="E141" s="59">
        <f>E142</f>
        <v>0</v>
      </c>
    </row>
    <row r="142" spans="1:5" s="85" customFormat="1" ht="31.5">
      <c r="A142" s="82" t="s">
        <v>346</v>
      </c>
      <c r="B142" s="83" t="s">
        <v>276</v>
      </c>
      <c r="C142" s="87" t="s">
        <v>224</v>
      </c>
      <c r="D142" s="83"/>
      <c r="E142" s="88">
        <f>E143</f>
        <v>0</v>
      </c>
    </row>
    <row r="143" spans="1:5" s="85" customFormat="1" ht="31.5">
      <c r="A143" s="57" t="s">
        <v>310</v>
      </c>
      <c r="B143" s="83" t="s">
        <v>276</v>
      </c>
      <c r="C143" s="87" t="s">
        <v>224</v>
      </c>
      <c r="D143" s="83" t="s">
        <v>311</v>
      </c>
      <c r="E143" s="88"/>
    </row>
    <row r="144" spans="1:5" s="79" customFormat="1" ht="33" customHeight="1">
      <c r="A144" s="76" t="s">
        <v>277</v>
      </c>
      <c r="B144" s="77" t="s">
        <v>272</v>
      </c>
      <c r="C144" s="77"/>
      <c r="D144" s="77"/>
      <c r="E144" s="59">
        <f>E145+E147</f>
        <v>16476726.39</v>
      </c>
    </row>
    <row r="145" spans="1:5" ht="30" customHeight="1">
      <c r="A145" s="57" t="s">
        <v>237</v>
      </c>
      <c r="B145" s="58" t="s">
        <v>272</v>
      </c>
      <c r="C145" s="58" t="s">
        <v>347</v>
      </c>
      <c r="D145" s="48"/>
      <c r="E145" s="60">
        <f>E146</f>
        <v>14603775</v>
      </c>
    </row>
    <row r="146" spans="1:5" ht="15.75">
      <c r="A146" s="57" t="s">
        <v>190</v>
      </c>
      <c r="B146" s="58" t="s">
        <v>272</v>
      </c>
      <c r="C146" s="58" t="s">
        <v>347</v>
      </c>
      <c r="D146" s="48">
        <v>540</v>
      </c>
      <c r="E146" s="49">
        <v>14603775</v>
      </c>
    </row>
    <row r="147" spans="1:5" ht="78.75">
      <c r="A147" s="57" t="s">
        <v>189</v>
      </c>
      <c r="B147" s="58" t="s">
        <v>272</v>
      </c>
      <c r="C147" s="58" t="s">
        <v>238</v>
      </c>
      <c r="D147" s="48"/>
      <c r="E147" s="60">
        <f>E148</f>
        <v>1872951.39</v>
      </c>
    </row>
    <row r="148" spans="1:5" ht="15.75">
      <c r="A148" s="57" t="s">
        <v>190</v>
      </c>
      <c r="B148" s="58" t="s">
        <v>272</v>
      </c>
      <c r="C148" s="58" t="s">
        <v>238</v>
      </c>
      <c r="D148" s="48">
        <v>540</v>
      </c>
      <c r="E148" s="49">
        <v>1872951.39</v>
      </c>
    </row>
    <row r="149" spans="2:5" ht="15.75">
      <c r="B149" s="44"/>
      <c r="C149" s="44"/>
      <c r="D149" s="44"/>
      <c r="E149" s="89"/>
    </row>
    <row r="150" spans="2:5" ht="15.75">
      <c r="B150" s="44"/>
      <c r="C150" s="44"/>
      <c r="D150" s="44"/>
      <c r="E150" s="89"/>
    </row>
    <row r="151" spans="1:3" ht="15.75">
      <c r="A151" s="90"/>
      <c r="B151" s="91"/>
      <c r="C151" s="91"/>
    </row>
    <row r="152" spans="1:4" ht="15.75">
      <c r="A152" s="92"/>
      <c r="D152" s="93"/>
    </row>
    <row r="153" spans="1:4" ht="15.75">
      <c r="A153" s="123"/>
      <c r="B153" s="123"/>
      <c r="C153" s="123"/>
      <c r="D153" s="94"/>
    </row>
    <row r="154" s="95" customFormat="1" ht="12.75">
      <c r="E154" s="96"/>
    </row>
    <row r="155" spans="2:5" ht="15.75">
      <c r="B155" s="44"/>
      <c r="C155" s="44"/>
      <c r="D155" s="44"/>
      <c r="E155" s="89"/>
    </row>
    <row r="156" spans="2:5" ht="15.75">
      <c r="B156" s="44"/>
      <c r="C156" s="44"/>
      <c r="D156" s="44"/>
      <c r="E156" s="89"/>
    </row>
    <row r="157" spans="2:5" ht="15.75">
      <c r="B157" s="44"/>
      <c r="C157" s="44"/>
      <c r="D157" s="44"/>
      <c r="E157" s="89"/>
    </row>
    <row r="158" spans="2:5" ht="15.75">
      <c r="B158" s="44"/>
      <c r="C158" s="44"/>
      <c r="D158" s="44"/>
      <c r="E158" s="89"/>
    </row>
    <row r="159" spans="2:5" ht="15.75">
      <c r="B159" s="44"/>
      <c r="C159" s="44"/>
      <c r="D159" s="44"/>
      <c r="E159" s="89"/>
    </row>
    <row r="162" spans="2:5" ht="15.75">
      <c r="B162" s="44"/>
      <c r="C162" s="44"/>
      <c r="D162" s="44"/>
      <c r="E162" s="89"/>
    </row>
    <row r="163" spans="2:5" ht="15.75">
      <c r="B163" s="44"/>
      <c r="C163" s="44"/>
      <c r="D163" s="44"/>
      <c r="E163" s="89"/>
    </row>
    <row r="164" spans="2:5" ht="15.75">
      <c r="B164" s="44"/>
      <c r="C164" s="44"/>
      <c r="D164" s="44"/>
      <c r="E164" s="89"/>
    </row>
    <row r="165" spans="2:5" ht="15.75">
      <c r="B165" s="44"/>
      <c r="C165" s="44"/>
      <c r="D165" s="44"/>
      <c r="E165" s="89"/>
    </row>
    <row r="166" spans="2:5" ht="15.75">
      <c r="B166" s="44"/>
      <c r="C166" s="44"/>
      <c r="D166" s="44"/>
      <c r="E166" s="89"/>
    </row>
    <row r="167" spans="2:5" ht="15.75">
      <c r="B167" s="44"/>
      <c r="C167" s="44"/>
      <c r="D167" s="44"/>
      <c r="E167" s="89"/>
    </row>
    <row r="168" spans="2:5" ht="15.75">
      <c r="B168" s="44"/>
      <c r="C168" s="44"/>
      <c r="D168" s="44"/>
      <c r="E168" s="89"/>
    </row>
    <row r="169" spans="2:5" ht="15.75">
      <c r="B169" s="44"/>
      <c r="C169" s="44"/>
      <c r="D169" s="44"/>
      <c r="E169" s="89"/>
    </row>
    <row r="170" spans="2:5" ht="15.75">
      <c r="B170" s="44"/>
      <c r="C170" s="44"/>
      <c r="D170" s="44"/>
      <c r="E170" s="89"/>
    </row>
    <row r="171" spans="2:5" ht="15.75">
      <c r="B171" s="44"/>
      <c r="C171" s="44"/>
      <c r="D171" s="44"/>
      <c r="E171" s="89"/>
    </row>
    <row r="172" spans="2:5" ht="15.75">
      <c r="B172" s="44"/>
      <c r="C172" s="44"/>
      <c r="D172" s="44"/>
      <c r="E172" s="89"/>
    </row>
    <row r="173" spans="2:5" ht="15.75">
      <c r="B173" s="44"/>
      <c r="C173" s="44"/>
      <c r="D173" s="44"/>
      <c r="E173" s="89"/>
    </row>
    <row r="174" spans="2:5" ht="15.75">
      <c r="B174" s="44"/>
      <c r="C174" s="44"/>
      <c r="D174" s="44"/>
      <c r="E174" s="89"/>
    </row>
    <row r="175" spans="2:5" ht="15.75">
      <c r="B175" s="44"/>
      <c r="C175" s="44"/>
      <c r="D175" s="44"/>
      <c r="E175" s="89"/>
    </row>
  </sheetData>
  <sheetProtection/>
  <mergeCells count="12">
    <mergeCell ref="A9:E9"/>
    <mergeCell ref="A10:E10"/>
    <mergeCell ref="A11:E11"/>
    <mergeCell ref="A12:E12"/>
    <mergeCell ref="A13:E13"/>
    <mergeCell ref="A153:C153"/>
    <mergeCell ref="A2:E2"/>
    <mergeCell ref="A3:E3"/>
    <mergeCell ref="A4:E4"/>
    <mergeCell ref="A5:E5"/>
    <mergeCell ref="A6:E6"/>
    <mergeCell ref="A7:E7"/>
  </mergeCells>
  <printOptions/>
  <pageMargins left="0.7479166666666667" right="0.25972222222222224" top="0.3597222222222222" bottom="0.25" header="0.5118055555555556" footer="0.511805555555555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71"/>
  <sheetViews>
    <sheetView tabSelected="1" zoomScalePageLayoutView="0" workbookViewId="0" topLeftCell="A1">
      <selection activeCell="A9" sqref="A9:F9"/>
    </sheetView>
  </sheetViews>
  <sheetFormatPr defaultColWidth="9.140625" defaultRowHeight="12.75"/>
  <cols>
    <col min="1" max="1" width="46.421875" style="44" customWidth="1"/>
    <col min="2" max="2" width="7.28125" style="46" customWidth="1"/>
    <col min="3" max="3" width="9.28125" style="46" customWidth="1"/>
    <col min="4" max="4" width="11.00390625" style="46" customWidth="1"/>
    <col min="5" max="5" width="6.421875" style="46" customWidth="1"/>
    <col min="6" max="6" width="16.7109375" style="47" customWidth="1"/>
    <col min="7" max="7" width="16.140625" style="44" customWidth="1"/>
    <col min="8" max="8" width="14.57421875" style="44" customWidth="1"/>
    <col min="9" max="16384" width="9.140625" style="44" customWidth="1"/>
  </cols>
  <sheetData>
    <row r="1" ht="15.75">
      <c r="F1" s="108"/>
    </row>
    <row r="2" spans="1:6" ht="15.75">
      <c r="A2" s="118" t="s">
        <v>192</v>
      </c>
      <c r="B2" s="118"/>
      <c r="C2" s="118"/>
      <c r="D2" s="118"/>
      <c r="E2" s="118"/>
      <c r="F2" s="118"/>
    </row>
    <row r="3" spans="1:6" ht="15.75">
      <c r="A3" s="119" t="s">
        <v>1</v>
      </c>
      <c r="B3" s="119"/>
      <c r="C3" s="119"/>
      <c r="D3" s="119"/>
      <c r="E3" s="119"/>
      <c r="F3" s="119"/>
    </row>
    <row r="4" spans="1:6" ht="17.25">
      <c r="A4" s="120" t="s">
        <v>2</v>
      </c>
      <c r="B4" s="120"/>
      <c r="C4" s="120"/>
      <c r="D4" s="120"/>
      <c r="E4" s="120"/>
      <c r="F4" s="120"/>
    </row>
    <row r="5" spans="1:6" ht="15.75">
      <c r="A5" s="119" t="s">
        <v>396</v>
      </c>
      <c r="B5" s="119"/>
      <c r="C5" s="119"/>
      <c r="D5" s="119"/>
      <c r="E5" s="119"/>
      <c r="F5" s="119"/>
    </row>
    <row r="6" spans="1:6" ht="15.75">
      <c r="A6" s="119" t="s">
        <v>349</v>
      </c>
      <c r="B6" s="119"/>
      <c r="C6" s="119"/>
      <c r="D6" s="119"/>
      <c r="E6" s="119"/>
      <c r="F6" s="119"/>
    </row>
    <row r="7" spans="1:7" ht="15.75">
      <c r="A7" s="119" t="s">
        <v>394</v>
      </c>
      <c r="B7" s="119"/>
      <c r="C7" s="119"/>
      <c r="D7" s="119"/>
      <c r="E7" s="119"/>
      <c r="F7" s="119"/>
      <c r="G7" s="45"/>
    </row>
    <row r="9" spans="1:6" ht="38.25" customHeight="1">
      <c r="A9" s="124" t="s">
        <v>393</v>
      </c>
      <c r="B9" s="124"/>
      <c r="C9" s="124"/>
      <c r="D9" s="124"/>
      <c r="E9" s="124"/>
      <c r="F9" s="124"/>
    </row>
    <row r="10" ht="15.75">
      <c r="F10" s="108" t="s">
        <v>4</v>
      </c>
    </row>
    <row r="11" spans="1:6" ht="15.75">
      <c r="A11" s="48" t="s">
        <v>113</v>
      </c>
      <c r="B11" s="48" t="s">
        <v>194</v>
      </c>
      <c r="C11" s="48" t="s">
        <v>114</v>
      </c>
      <c r="D11" s="48" t="s">
        <v>115</v>
      </c>
      <c r="E11" s="48" t="s">
        <v>116</v>
      </c>
      <c r="F11" s="49" t="s">
        <v>7</v>
      </c>
    </row>
    <row r="12" spans="1:6" ht="15.75">
      <c r="A12" s="48">
        <v>1</v>
      </c>
      <c r="B12" s="48"/>
      <c r="C12" s="48">
        <v>3</v>
      </c>
      <c r="D12" s="48">
        <v>4</v>
      </c>
      <c r="E12" s="48">
        <v>5</v>
      </c>
      <c r="F12" s="50">
        <v>6</v>
      </c>
    </row>
    <row r="13" spans="1:8" ht="15.75">
      <c r="A13" s="51" t="s">
        <v>8</v>
      </c>
      <c r="B13" s="98"/>
      <c r="C13" s="52"/>
      <c r="D13" s="52"/>
      <c r="E13" s="52"/>
      <c r="F13" s="53">
        <f>F14+F45+F56+F92+F101+F122</f>
        <v>216930052.95999998</v>
      </c>
      <c r="G13" s="54"/>
      <c r="H13" s="54"/>
    </row>
    <row r="14" spans="1:6" ht="15.75">
      <c r="A14" s="55" t="s">
        <v>294</v>
      </c>
      <c r="B14" s="52"/>
      <c r="C14" s="56" t="s">
        <v>118</v>
      </c>
      <c r="D14" s="56"/>
      <c r="E14" s="56"/>
      <c r="F14" s="53">
        <f>F15+F19+F30+F33+F36</f>
        <v>14371410.719999999</v>
      </c>
    </row>
    <row r="15" spans="1:6" ht="63">
      <c r="A15" s="57" t="s">
        <v>295</v>
      </c>
      <c r="B15" s="97">
        <v>730</v>
      </c>
      <c r="C15" s="58" t="s">
        <v>296</v>
      </c>
      <c r="D15" s="58"/>
      <c r="E15" s="58"/>
      <c r="F15" s="59">
        <f>F16</f>
        <v>649159.9099999999</v>
      </c>
    </row>
    <row r="16" spans="1:6" ht="15.75">
      <c r="A16" s="57" t="s">
        <v>125</v>
      </c>
      <c r="B16" s="97">
        <v>730</v>
      </c>
      <c r="C16" s="58" t="s">
        <v>296</v>
      </c>
      <c r="D16" s="58" t="s">
        <v>126</v>
      </c>
      <c r="E16" s="58"/>
      <c r="F16" s="60">
        <f>F17+F18</f>
        <v>649159.9099999999</v>
      </c>
    </row>
    <row r="17" spans="1:6" ht="15.75">
      <c r="A17" s="57" t="s">
        <v>299</v>
      </c>
      <c r="B17" s="97">
        <v>730</v>
      </c>
      <c r="C17" s="58" t="s">
        <v>296</v>
      </c>
      <c r="D17" s="58" t="s">
        <v>126</v>
      </c>
      <c r="E17" s="58" t="s">
        <v>305</v>
      </c>
      <c r="F17" s="49">
        <v>536304.71</v>
      </c>
    </row>
    <row r="18" spans="1:6" ht="31.5">
      <c r="A18" s="57" t="s">
        <v>310</v>
      </c>
      <c r="B18" s="97">
        <v>730</v>
      </c>
      <c r="C18" s="58" t="s">
        <v>296</v>
      </c>
      <c r="D18" s="58" t="s">
        <v>126</v>
      </c>
      <c r="E18" s="58" t="s">
        <v>311</v>
      </c>
      <c r="F18" s="49">
        <v>112855.2</v>
      </c>
    </row>
    <row r="19" spans="1:6" ht="78.75">
      <c r="A19" s="57" t="s">
        <v>127</v>
      </c>
      <c r="B19" s="97">
        <v>791</v>
      </c>
      <c r="C19" s="58" t="s">
        <v>128</v>
      </c>
      <c r="D19" s="58"/>
      <c r="E19" s="58"/>
      <c r="F19" s="59">
        <f>F20+F28</f>
        <v>11836134.85</v>
      </c>
    </row>
    <row r="20" spans="1:6" ht="15.75">
      <c r="A20" s="57" t="s">
        <v>125</v>
      </c>
      <c r="B20" s="97">
        <v>791</v>
      </c>
      <c r="C20" s="58" t="s">
        <v>128</v>
      </c>
      <c r="D20" s="58" t="s">
        <v>126</v>
      </c>
      <c r="E20" s="58"/>
      <c r="F20" s="60">
        <f>SUM(F21:F27)</f>
        <v>10943753.379999999</v>
      </c>
    </row>
    <row r="21" spans="1:6" ht="15.75">
      <c r="A21" s="57" t="s">
        <v>299</v>
      </c>
      <c r="B21" s="97">
        <v>791</v>
      </c>
      <c r="C21" s="58" t="s">
        <v>128</v>
      </c>
      <c r="D21" s="58" t="s">
        <v>126</v>
      </c>
      <c r="E21" s="58" t="s">
        <v>305</v>
      </c>
      <c r="F21" s="49">
        <v>9649854.7</v>
      </c>
    </row>
    <row r="22" spans="1:6" ht="31.5">
      <c r="A22" s="57" t="s">
        <v>306</v>
      </c>
      <c r="B22" s="97">
        <v>791</v>
      </c>
      <c r="C22" s="58" t="s">
        <v>128</v>
      </c>
      <c r="D22" s="58" t="s">
        <v>126</v>
      </c>
      <c r="E22" s="58" t="s">
        <v>307</v>
      </c>
      <c r="F22" s="49">
        <v>1350.66</v>
      </c>
    </row>
    <row r="23" spans="1:6" ht="47.25">
      <c r="A23" s="57" t="s">
        <v>308</v>
      </c>
      <c r="B23" s="97">
        <v>791</v>
      </c>
      <c r="C23" s="58" t="s">
        <v>128</v>
      </c>
      <c r="D23" s="58" t="s">
        <v>126</v>
      </c>
      <c r="E23" s="58" t="s">
        <v>309</v>
      </c>
      <c r="F23" s="49">
        <v>197856.85</v>
      </c>
    </row>
    <row r="24" spans="1:6" ht="31.5">
      <c r="A24" s="57" t="s">
        <v>310</v>
      </c>
      <c r="B24" s="97">
        <v>791</v>
      </c>
      <c r="C24" s="58" t="s">
        <v>128</v>
      </c>
      <c r="D24" s="58" t="s">
        <v>126</v>
      </c>
      <c r="E24" s="58" t="s">
        <v>311</v>
      </c>
      <c r="F24" s="49">
        <v>1036885.34</v>
      </c>
    </row>
    <row r="25" spans="1:6" ht="157.5">
      <c r="A25" s="57" t="s">
        <v>371</v>
      </c>
      <c r="B25" s="97">
        <v>791</v>
      </c>
      <c r="C25" s="58" t="s">
        <v>128</v>
      </c>
      <c r="D25" s="58" t="s">
        <v>126</v>
      </c>
      <c r="E25" s="58" t="s">
        <v>370</v>
      </c>
      <c r="F25" s="49">
        <v>16690.19</v>
      </c>
    </row>
    <row r="26" spans="1:6" ht="31.5">
      <c r="A26" s="57" t="s">
        <v>312</v>
      </c>
      <c r="B26" s="97">
        <v>791</v>
      </c>
      <c r="C26" s="58" t="s">
        <v>128</v>
      </c>
      <c r="D26" s="58" t="s">
        <v>126</v>
      </c>
      <c r="E26" s="58" t="s">
        <v>313</v>
      </c>
      <c r="F26" s="49">
        <v>36174.88</v>
      </c>
    </row>
    <row r="27" spans="1:6" ht="31.5">
      <c r="A27" s="57" t="s">
        <v>314</v>
      </c>
      <c r="B27" s="97">
        <v>791</v>
      </c>
      <c r="C27" s="58" t="s">
        <v>128</v>
      </c>
      <c r="D27" s="58" t="s">
        <v>126</v>
      </c>
      <c r="E27" s="58" t="s">
        <v>315</v>
      </c>
      <c r="F27" s="49">
        <v>4940.76</v>
      </c>
    </row>
    <row r="28" spans="1:6" ht="47.25">
      <c r="A28" s="61" t="s">
        <v>129</v>
      </c>
      <c r="B28" s="97">
        <v>791</v>
      </c>
      <c r="C28" s="62" t="s">
        <v>128</v>
      </c>
      <c r="D28" s="62" t="s">
        <v>130</v>
      </c>
      <c r="E28" s="62"/>
      <c r="F28" s="63">
        <f>F29</f>
        <v>892381.47</v>
      </c>
    </row>
    <row r="29" spans="1:6" ht="31.5">
      <c r="A29" s="64" t="s">
        <v>123</v>
      </c>
      <c r="B29" s="97">
        <v>791</v>
      </c>
      <c r="C29" s="65" t="s">
        <v>128</v>
      </c>
      <c r="D29" s="65" t="s">
        <v>130</v>
      </c>
      <c r="E29" s="65" t="s">
        <v>305</v>
      </c>
      <c r="F29" s="66">
        <v>892381.47</v>
      </c>
    </row>
    <row r="30" spans="1:6" ht="31.5">
      <c r="A30" s="67" t="s">
        <v>132</v>
      </c>
      <c r="B30" s="97">
        <v>791</v>
      </c>
      <c r="C30" s="65" t="s">
        <v>133</v>
      </c>
      <c r="D30" s="65"/>
      <c r="E30" s="65"/>
      <c r="F30" s="68">
        <f>F31</f>
        <v>35000</v>
      </c>
    </row>
    <row r="31" spans="1:6" ht="31.5">
      <c r="A31" s="64" t="s">
        <v>134</v>
      </c>
      <c r="B31" s="97">
        <v>791</v>
      </c>
      <c r="C31" s="65" t="s">
        <v>133</v>
      </c>
      <c r="D31" s="69" t="s">
        <v>135</v>
      </c>
      <c r="E31" s="65"/>
      <c r="F31" s="70">
        <f>F32</f>
        <v>35000</v>
      </c>
    </row>
    <row r="32" spans="1:6" ht="31.5">
      <c r="A32" s="64" t="s">
        <v>123</v>
      </c>
      <c r="B32" s="97">
        <v>791</v>
      </c>
      <c r="C32" s="65" t="s">
        <v>133</v>
      </c>
      <c r="D32" s="69" t="s">
        <v>135</v>
      </c>
      <c r="E32" s="65" t="s">
        <v>311</v>
      </c>
      <c r="F32" s="66">
        <v>35000</v>
      </c>
    </row>
    <row r="33" spans="1:6" ht="15.75">
      <c r="A33" s="64" t="s">
        <v>297</v>
      </c>
      <c r="B33" s="97">
        <v>791</v>
      </c>
      <c r="C33" s="65" t="s">
        <v>298</v>
      </c>
      <c r="D33" s="69"/>
      <c r="E33" s="65"/>
      <c r="F33" s="68">
        <f>F34</f>
        <v>0</v>
      </c>
    </row>
    <row r="34" spans="1:6" ht="15.75">
      <c r="A34" s="71" t="s">
        <v>316</v>
      </c>
      <c r="B34" s="97">
        <v>791</v>
      </c>
      <c r="C34" s="72" t="s">
        <v>298</v>
      </c>
      <c r="D34" s="73" t="s">
        <v>317</v>
      </c>
      <c r="E34" s="72"/>
      <c r="F34" s="74">
        <f>F35</f>
        <v>0</v>
      </c>
    </row>
    <row r="35" spans="1:6" ht="15.75">
      <c r="A35" s="57" t="s">
        <v>318</v>
      </c>
      <c r="B35" s="97">
        <v>791</v>
      </c>
      <c r="C35" s="58" t="s">
        <v>298</v>
      </c>
      <c r="D35" s="75" t="s">
        <v>317</v>
      </c>
      <c r="E35" s="58" t="s">
        <v>319</v>
      </c>
      <c r="F35" s="49">
        <v>0</v>
      </c>
    </row>
    <row r="36" spans="1:6" ht="15.75">
      <c r="A36" s="57" t="s">
        <v>136</v>
      </c>
      <c r="B36" s="97">
        <v>791</v>
      </c>
      <c r="C36" s="58" t="s">
        <v>260</v>
      </c>
      <c r="D36" s="75"/>
      <c r="E36" s="58"/>
      <c r="F36" s="59">
        <f>F37+F41+F43</f>
        <v>1851115.9599999997</v>
      </c>
    </row>
    <row r="37" spans="1:6" ht="31.5" customHeight="1">
      <c r="A37" s="57" t="s">
        <v>138</v>
      </c>
      <c r="B37" s="97">
        <v>791</v>
      </c>
      <c r="C37" s="58" t="s">
        <v>260</v>
      </c>
      <c r="D37" s="75" t="s">
        <v>255</v>
      </c>
      <c r="E37" s="58"/>
      <c r="F37" s="60">
        <f>SUM(F38:F40)</f>
        <v>1851115.9599999997</v>
      </c>
    </row>
    <row r="38" spans="1:6" ht="31.5">
      <c r="A38" s="64" t="s">
        <v>123</v>
      </c>
      <c r="B38" s="97">
        <v>791</v>
      </c>
      <c r="C38" s="58" t="s">
        <v>260</v>
      </c>
      <c r="D38" s="75" t="s">
        <v>255</v>
      </c>
      <c r="E38" s="58" t="s">
        <v>305</v>
      </c>
      <c r="F38" s="49">
        <v>1506465.13</v>
      </c>
    </row>
    <row r="39" spans="1:6" ht="47.25">
      <c r="A39" s="57" t="s">
        <v>308</v>
      </c>
      <c r="B39" s="97">
        <v>791</v>
      </c>
      <c r="C39" s="58" t="s">
        <v>260</v>
      </c>
      <c r="D39" s="75" t="s">
        <v>255</v>
      </c>
      <c r="E39" s="58" t="s">
        <v>309</v>
      </c>
      <c r="F39" s="49">
        <v>300650.88</v>
      </c>
    </row>
    <row r="40" spans="1:6" ht="31.5">
      <c r="A40" s="57" t="s">
        <v>310</v>
      </c>
      <c r="B40" s="97">
        <v>791</v>
      </c>
      <c r="C40" s="58" t="s">
        <v>260</v>
      </c>
      <c r="D40" s="75" t="s">
        <v>255</v>
      </c>
      <c r="E40" s="58" t="s">
        <v>311</v>
      </c>
      <c r="F40" s="49">
        <v>43999.95</v>
      </c>
    </row>
    <row r="41" spans="1:6" ht="31.5">
      <c r="A41" s="57" t="s">
        <v>262</v>
      </c>
      <c r="B41" s="97">
        <v>791</v>
      </c>
      <c r="C41" s="58" t="s">
        <v>260</v>
      </c>
      <c r="D41" s="75" t="s">
        <v>261</v>
      </c>
      <c r="E41" s="58"/>
      <c r="F41" s="60">
        <f>F42</f>
        <v>0</v>
      </c>
    </row>
    <row r="42" spans="1:6" ht="31.5">
      <c r="A42" s="57" t="s">
        <v>310</v>
      </c>
      <c r="B42" s="97">
        <v>791</v>
      </c>
      <c r="C42" s="58" t="s">
        <v>260</v>
      </c>
      <c r="D42" s="75" t="s">
        <v>261</v>
      </c>
      <c r="E42" s="58" t="s">
        <v>311</v>
      </c>
      <c r="F42" s="49"/>
    </row>
    <row r="43" spans="1:6" ht="31.5">
      <c r="A43" s="57" t="s">
        <v>320</v>
      </c>
      <c r="B43" s="97">
        <v>791</v>
      </c>
      <c r="C43" s="58" t="s">
        <v>260</v>
      </c>
      <c r="D43" s="75" t="s">
        <v>321</v>
      </c>
      <c r="E43" s="58"/>
      <c r="F43" s="60">
        <f>F44</f>
        <v>0</v>
      </c>
    </row>
    <row r="44" spans="1:6" ht="94.5">
      <c r="A44" s="57" t="s">
        <v>322</v>
      </c>
      <c r="B44" s="97">
        <v>791</v>
      </c>
      <c r="C44" s="58" t="s">
        <v>260</v>
      </c>
      <c r="D44" s="75" t="s">
        <v>321</v>
      </c>
      <c r="E44" s="58" t="s">
        <v>323</v>
      </c>
      <c r="F44" s="49"/>
    </row>
    <row r="45" spans="1:6" s="79" customFormat="1" ht="15.75">
      <c r="A45" s="76" t="s">
        <v>300</v>
      </c>
      <c r="B45" s="97">
        <v>791</v>
      </c>
      <c r="C45" s="77" t="s">
        <v>301</v>
      </c>
      <c r="D45" s="78"/>
      <c r="E45" s="77"/>
      <c r="F45" s="59">
        <f>F46+F49</f>
        <v>54877375.25</v>
      </c>
    </row>
    <row r="46" spans="1:6" ht="15.75">
      <c r="A46" s="57" t="s">
        <v>263</v>
      </c>
      <c r="B46" s="97">
        <v>791</v>
      </c>
      <c r="C46" s="58" t="s">
        <v>264</v>
      </c>
      <c r="D46" s="75"/>
      <c r="E46" s="58"/>
      <c r="F46" s="59">
        <f>F47</f>
        <v>52527007.41</v>
      </c>
    </row>
    <row r="47" spans="1:6" ht="47.25">
      <c r="A47" s="57" t="s">
        <v>324</v>
      </c>
      <c r="B47" s="97">
        <v>791</v>
      </c>
      <c r="C47" s="58" t="s">
        <v>264</v>
      </c>
      <c r="D47" s="75" t="s">
        <v>265</v>
      </c>
      <c r="E47" s="58"/>
      <c r="F47" s="60">
        <f>F48</f>
        <v>52527007.41</v>
      </c>
    </row>
    <row r="48" spans="1:6" ht="31.5">
      <c r="A48" s="57" t="s">
        <v>310</v>
      </c>
      <c r="B48" s="97">
        <v>791</v>
      </c>
      <c r="C48" s="58" t="s">
        <v>264</v>
      </c>
      <c r="D48" s="75" t="s">
        <v>265</v>
      </c>
      <c r="E48" s="58" t="s">
        <v>311</v>
      </c>
      <c r="F48" s="49">
        <v>52527007.41</v>
      </c>
    </row>
    <row r="49" spans="1:6" ht="31.5">
      <c r="A49" s="57" t="s">
        <v>212</v>
      </c>
      <c r="B49" s="97">
        <v>791</v>
      </c>
      <c r="C49" s="58" t="s">
        <v>209</v>
      </c>
      <c r="D49" s="75"/>
      <c r="E49" s="58"/>
      <c r="F49" s="59">
        <f>F50+F54+F52</f>
        <v>2350367.84</v>
      </c>
    </row>
    <row r="50" spans="1:6" ht="23.25" customHeight="1">
      <c r="A50" s="57" t="s">
        <v>211</v>
      </c>
      <c r="B50" s="97">
        <v>791</v>
      </c>
      <c r="C50" s="58" t="s">
        <v>209</v>
      </c>
      <c r="D50" s="75" t="s">
        <v>210</v>
      </c>
      <c r="E50" s="58"/>
      <c r="F50" s="60">
        <f>F51</f>
        <v>908814.84</v>
      </c>
    </row>
    <row r="51" spans="1:6" ht="31.5">
      <c r="A51" s="57" t="s">
        <v>310</v>
      </c>
      <c r="B51" s="97">
        <v>791</v>
      </c>
      <c r="C51" s="58" t="s">
        <v>209</v>
      </c>
      <c r="D51" s="75" t="s">
        <v>210</v>
      </c>
      <c r="E51" s="58" t="s">
        <v>311</v>
      </c>
      <c r="F51" s="49">
        <v>908814.84</v>
      </c>
    </row>
    <row r="52" spans="1:6" ht="63">
      <c r="A52" s="57" t="s">
        <v>215</v>
      </c>
      <c r="B52" s="97">
        <v>791</v>
      </c>
      <c r="C52" s="58" t="s">
        <v>209</v>
      </c>
      <c r="D52" s="75" t="s">
        <v>213</v>
      </c>
      <c r="E52" s="58"/>
      <c r="F52" s="60">
        <f>F53</f>
        <v>1213242</v>
      </c>
    </row>
    <row r="53" spans="1:6" ht="63">
      <c r="A53" s="57" t="s">
        <v>374</v>
      </c>
      <c r="B53" s="97">
        <v>791</v>
      </c>
      <c r="C53" s="58" t="s">
        <v>209</v>
      </c>
      <c r="D53" s="75" t="s">
        <v>213</v>
      </c>
      <c r="E53" s="58" t="s">
        <v>326</v>
      </c>
      <c r="F53" s="49">
        <v>1213242</v>
      </c>
    </row>
    <row r="54" spans="1:6" ht="63">
      <c r="A54" s="57" t="s">
        <v>373</v>
      </c>
      <c r="B54" s="97">
        <v>791</v>
      </c>
      <c r="C54" s="58" t="s">
        <v>209</v>
      </c>
      <c r="D54" s="75" t="s">
        <v>372</v>
      </c>
      <c r="E54" s="58"/>
      <c r="F54" s="60">
        <f>F55</f>
        <v>228311</v>
      </c>
    </row>
    <row r="55" spans="1:6" ht="63">
      <c r="A55" s="57" t="s">
        <v>374</v>
      </c>
      <c r="B55" s="97">
        <v>791</v>
      </c>
      <c r="C55" s="58" t="s">
        <v>209</v>
      </c>
      <c r="D55" s="75" t="s">
        <v>372</v>
      </c>
      <c r="E55" s="58" t="s">
        <v>326</v>
      </c>
      <c r="F55" s="49">
        <v>228311</v>
      </c>
    </row>
    <row r="56" spans="1:6" ht="31.5">
      <c r="A56" s="80" t="s">
        <v>302</v>
      </c>
      <c r="B56" s="97">
        <v>791</v>
      </c>
      <c r="C56" s="56" t="s">
        <v>141</v>
      </c>
      <c r="D56" s="81"/>
      <c r="E56" s="56"/>
      <c r="F56" s="53">
        <f>F57+F66+F77</f>
        <v>57864445.55</v>
      </c>
    </row>
    <row r="57" spans="1:6" ht="15.75">
      <c r="A57" s="57" t="s">
        <v>142</v>
      </c>
      <c r="B57" s="97">
        <v>791</v>
      </c>
      <c r="C57" s="58" t="s">
        <v>143</v>
      </c>
      <c r="D57" s="75"/>
      <c r="E57" s="58"/>
      <c r="F57" s="59">
        <f>F58+F60+F62+F64</f>
        <v>15571617.379999999</v>
      </c>
    </row>
    <row r="58" spans="1:6" ht="47.25">
      <c r="A58" s="57" t="s">
        <v>327</v>
      </c>
      <c r="B58" s="97">
        <v>791</v>
      </c>
      <c r="C58" s="58" t="s">
        <v>143</v>
      </c>
      <c r="D58" s="75" t="s">
        <v>266</v>
      </c>
      <c r="E58" s="58"/>
      <c r="F58" s="60">
        <f>F59</f>
        <v>450900</v>
      </c>
    </row>
    <row r="59" spans="1:6" ht="47.25">
      <c r="A59" s="57" t="s">
        <v>348</v>
      </c>
      <c r="B59" s="97">
        <v>791</v>
      </c>
      <c r="C59" s="58" t="s">
        <v>143</v>
      </c>
      <c r="D59" s="75" t="s">
        <v>266</v>
      </c>
      <c r="E59" s="58" t="s">
        <v>330</v>
      </c>
      <c r="F59" s="49">
        <v>450900</v>
      </c>
    </row>
    <row r="60" spans="1:6" ht="31.5">
      <c r="A60" s="57" t="s">
        <v>218</v>
      </c>
      <c r="B60" s="97">
        <v>791</v>
      </c>
      <c r="C60" s="58" t="s">
        <v>143</v>
      </c>
      <c r="D60" s="75" t="s">
        <v>217</v>
      </c>
      <c r="E60" s="58"/>
      <c r="F60" s="60">
        <f>F61</f>
        <v>673404.59</v>
      </c>
    </row>
    <row r="61" spans="1:6" ht="31.5">
      <c r="A61" s="57" t="s">
        <v>310</v>
      </c>
      <c r="B61" s="97">
        <v>791</v>
      </c>
      <c r="C61" s="58" t="s">
        <v>143</v>
      </c>
      <c r="D61" s="75" t="s">
        <v>217</v>
      </c>
      <c r="E61" s="58" t="s">
        <v>311</v>
      </c>
      <c r="F61" s="49">
        <v>673404.59</v>
      </c>
    </row>
    <row r="62" spans="1:6" ht="31.5">
      <c r="A62" s="57" t="s">
        <v>377</v>
      </c>
      <c r="B62" s="97">
        <v>791</v>
      </c>
      <c r="C62" s="58" t="s">
        <v>143</v>
      </c>
      <c r="D62" s="75" t="s">
        <v>375</v>
      </c>
      <c r="E62" s="58"/>
      <c r="F62" s="60">
        <f>F63</f>
        <v>14247312.79</v>
      </c>
    </row>
    <row r="63" spans="1:6" ht="63">
      <c r="A63" s="57" t="s">
        <v>374</v>
      </c>
      <c r="B63" s="97">
        <v>791</v>
      </c>
      <c r="C63" s="58" t="s">
        <v>143</v>
      </c>
      <c r="D63" s="75" t="s">
        <v>375</v>
      </c>
      <c r="E63" s="58" t="s">
        <v>326</v>
      </c>
      <c r="F63" s="49">
        <v>14247312.79</v>
      </c>
    </row>
    <row r="64" spans="1:6" ht="47.25">
      <c r="A64" s="57" t="s">
        <v>378</v>
      </c>
      <c r="B64" s="97">
        <v>791</v>
      </c>
      <c r="C64" s="58" t="s">
        <v>143</v>
      </c>
      <c r="D64" s="75" t="s">
        <v>376</v>
      </c>
      <c r="E64" s="58"/>
      <c r="F64" s="60">
        <f>F65</f>
        <v>200000</v>
      </c>
    </row>
    <row r="65" spans="1:6" ht="63">
      <c r="A65" s="57" t="s">
        <v>374</v>
      </c>
      <c r="B65" s="97">
        <v>791</v>
      </c>
      <c r="C65" s="58" t="s">
        <v>143</v>
      </c>
      <c r="D65" s="75" t="s">
        <v>376</v>
      </c>
      <c r="E65" s="58" t="s">
        <v>326</v>
      </c>
      <c r="F65" s="49">
        <v>200000</v>
      </c>
    </row>
    <row r="66" spans="1:6" ht="15.75">
      <c r="A66" s="57" t="s">
        <v>146</v>
      </c>
      <c r="B66" s="97">
        <v>791</v>
      </c>
      <c r="C66" s="58" t="s">
        <v>147</v>
      </c>
      <c r="D66" s="75"/>
      <c r="E66" s="58"/>
      <c r="F66" s="59">
        <f>F67+F70+F73+F75</f>
        <v>16473311.42</v>
      </c>
    </row>
    <row r="67" spans="1:6" ht="30" customHeight="1">
      <c r="A67" s="57" t="s">
        <v>148</v>
      </c>
      <c r="B67" s="97">
        <v>791</v>
      </c>
      <c r="C67" s="58" t="s">
        <v>147</v>
      </c>
      <c r="D67" s="75" t="s">
        <v>149</v>
      </c>
      <c r="E67" s="58"/>
      <c r="F67" s="60">
        <f>F68+F69</f>
        <v>279141.33999999997</v>
      </c>
    </row>
    <row r="68" spans="1:6" ht="31.5">
      <c r="A68" s="57" t="s">
        <v>310</v>
      </c>
      <c r="B68" s="97">
        <v>791</v>
      </c>
      <c r="C68" s="58" t="s">
        <v>147</v>
      </c>
      <c r="D68" s="75" t="s">
        <v>149</v>
      </c>
      <c r="E68" s="58" t="s">
        <v>311</v>
      </c>
      <c r="F68" s="49">
        <v>217363.96</v>
      </c>
    </row>
    <row r="69" spans="1:6" ht="31.5">
      <c r="A69" s="57" t="s">
        <v>314</v>
      </c>
      <c r="B69" s="97">
        <v>791</v>
      </c>
      <c r="C69" s="58" t="s">
        <v>147</v>
      </c>
      <c r="D69" s="75" t="s">
        <v>149</v>
      </c>
      <c r="E69" s="58" t="s">
        <v>315</v>
      </c>
      <c r="F69" s="49">
        <v>61777.38</v>
      </c>
    </row>
    <row r="70" spans="1:6" ht="31.5">
      <c r="A70" s="57" t="s">
        <v>328</v>
      </c>
      <c r="B70" s="97">
        <v>791</v>
      </c>
      <c r="C70" s="58" t="s">
        <v>147</v>
      </c>
      <c r="D70" s="75" t="s">
        <v>329</v>
      </c>
      <c r="E70" s="58"/>
      <c r="F70" s="60">
        <f>SUM(F71:F72)</f>
        <v>11973552.6</v>
      </c>
    </row>
    <row r="71" spans="1:6" ht="47.25">
      <c r="A71" s="57" t="s">
        <v>348</v>
      </c>
      <c r="B71" s="97">
        <v>791</v>
      </c>
      <c r="C71" s="58" t="s">
        <v>147</v>
      </c>
      <c r="D71" s="75" t="s">
        <v>329</v>
      </c>
      <c r="E71" s="58" t="s">
        <v>330</v>
      </c>
      <c r="F71" s="49">
        <v>11846315.85</v>
      </c>
    </row>
    <row r="72" spans="1:6" ht="31.5">
      <c r="A72" s="57" t="s">
        <v>310</v>
      </c>
      <c r="B72" s="97">
        <v>791</v>
      </c>
      <c r="C72" s="58" t="s">
        <v>147</v>
      </c>
      <c r="D72" s="75" t="s">
        <v>329</v>
      </c>
      <c r="E72" s="58" t="s">
        <v>311</v>
      </c>
      <c r="F72" s="49">
        <v>127236.75</v>
      </c>
    </row>
    <row r="73" spans="1:6" ht="78.75">
      <c r="A73" s="57" t="s">
        <v>380</v>
      </c>
      <c r="B73" s="97">
        <v>791</v>
      </c>
      <c r="C73" s="58" t="s">
        <v>147</v>
      </c>
      <c r="D73" s="75" t="s">
        <v>379</v>
      </c>
      <c r="E73" s="58"/>
      <c r="F73" s="60">
        <f>F74</f>
        <v>3528938.38</v>
      </c>
    </row>
    <row r="74" spans="1:6" ht="63">
      <c r="A74" s="57" t="s">
        <v>374</v>
      </c>
      <c r="B74" s="97">
        <v>791</v>
      </c>
      <c r="C74" s="58" t="s">
        <v>147</v>
      </c>
      <c r="D74" s="75" t="s">
        <v>379</v>
      </c>
      <c r="E74" s="58" t="s">
        <v>326</v>
      </c>
      <c r="F74" s="49">
        <v>3528938.38</v>
      </c>
    </row>
    <row r="75" spans="1:6" ht="63">
      <c r="A75" s="57" t="s">
        <v>383</v>
      </c>
      <c r="B75" s="97">
        <v>791</v>
      </c>
      <c r="C75" s="58" t="s">
        <v>147</v>
      </c>
      <c r="D75" s="75" t="s">
        <v>381</v>
      </c>
      <c r="E75" s="58"/>
      <c r="F75" s="60">
        <f>F76</f>
        <v>691679.1</v>
      </c>
    </row>
    <row r="76" spans="1:6" ht="63">
      <c r="A76" s="57" t="s">
        <v>384</v>
      </c>
      <c r="B76" s="97">
        <v>791</v>
      </c>
      <c r="C76" s="58" t="s">
        <v>147</v>
      </c>
      <c r="D76" s="75" t="s">
        <v>381</v>
      </c>
      <c r="E76" s="58" t="s">
        <v>382</v>
      </c>
      <c r="F76" s="49">
        <v>691679.1</v>
      </c>
    </row>
    <row r="77" spans="1:6" ht="15.75">
      <c r="A77" s="57" t="s">
        <v>150</v>
      </c>
      <c r="B77" s="97">
        <v>791</v>
      </c>
      <c r="C77" s="58" t="s">
        <v>151</v>
      </c>
      <c r="D77" s="75"/>
      <c r="E77" s="58"/>
      <c r="F77" s="59">
        <f>F78+F81+F83+F85+F87+F90</f>
        <v>25819516.75</v>
      </c>
    </row>
    <row r="78" spans="1:6" ht="63">
      <c r="A78" s="57" t="s">
        <v>386</v>
      </c>
      <c r="B78" s="97">
        <v>791</v>
      </c>
      <c r="C78" s="58" t="s">
        <v>151</v>
      </c>
      <c r="D78" s="75" t="s">
        <v>385</v>
      </c>
      <c r="E78" s="58"/>
      <c r="F78" s="60">
        <f>F79+F80</f>
        <v>800000</v>
      </c>
    </row>
    <row r="79" spans="1:6" ht="47.25">
      <c r="A79" s="57" t="s">
        <v>348</v>
      </c>
      <c r="B79" s="97">
        <v>791</v>
      </c>
      <c r="C79" s="58" t="s">
        <v>151</v>
      </c>
      <c r="D79" s="75" t="s">
        <v>385</v>
      </c>
      <c r="E79" s="58" t="s">
        <v>330</v>
      </c>
      <c r="F79" s="49">
        <v>476271.25</v>
      </c>
    </row>
    <row r="80" spans="1:6" ht="31.5">
      <c r="A80" s="57" t="s">
        <v>310</v>
      </c>
      <c r="B80" s="97">
        <v>791</v>
      </c>
      <c r="C80" s="58" t="s">
        <v>151</v>
      </c>
      <c r="D80" s="75" t="s">
        <v>385</v>
      </c>
      <c r="E80" s="58" t="s">
        <v>311</v>
      </c>
      <c r="F80" s="49">
        <v>323728.75</v>
      </c>
    </row>
    <row r="81" spans="1:6" ht="63">
      <c r="A81" s="57" t="s">
        <v>268</v>
      </c>
      <c r="B81" s="97">
        <v>791</v>
      </c>
      <c r="C81" s="58" t="s">
        <v>151</v>
      </c>
      <c r="D81" s="75" t="s">
        <v>267</v>
      </c>
      <c r="E81" s="58"/>
      <c r="F81" s="60">
        <f>F82</f>
        <v>7309254.01</v>
      </c>
    </row>
    <row r="82" spans="1:6" ht="63">
      <c r="A82" s="57" t="s">
        <v>384</v>
      </c>
      <c r="B82" s="97">
        <v>791</v>
      </c>
      <c r="C82" s="58" t="s">
        <v>151</v>
      </c>
      <c r="D82" s="75" t="s">
        <v>267</v>
      </c>
      <c r="E82" s="58" t="s">
        <v>382</v>
      </c>
      <c r="F82" s="49">
        <v>7309254.01</v>
      </c>
    </row>
    <row r="83" spans="1:6" ht="15.75">
      <c r="A83" s="57" t="s">
        <v>152</v>
      </c>
      <c r="B83" s="97">
        <v>791</v>
      </c>
      <c r="C83" s="58" t="s">
        <v>151</v>
      </c>
      <c r="D83" s="75" t="s">
        <v>153</v>
      </c>
      <c r="E83" s="58"/>
      <c r="F83" s="60">
        <f>F84</f>
        <v>9417221.94</v>
      </c>
    </row>
    <row r="84" spans="1:6" ht="31.5">
      <c r="A84" s="57" t="s">
        <v>310</v>
      </c>
      <c r="B84" s="97">
        <v>791</v>
      </c>
      <c r="C84" s="58" t="s">
        <v>151</v>
      </c>
      <c r="D84" s="75" t="s">
        <v>153</v>
      </c>
      <c r="E84" s="58" t="s">
        <v>311</v>
      </c>
      <c r="F84" s="49">
        <v>9417221.94</v>
      </c>
    </row>
    <row r="85" spans="1:6" ht="15.75">
      <c r="A85" s="57" t="s">
        <v>156</v>
      </c>
      <c r="B85" s="97">
        <v>791</v>
      </c>
      <c r="C85" s="58" t="s">
        <v>151</v>
      </c>
      <c r="D85" s="75" t="s">
        <v>157</v>
      </c>
      <c r="E85" s="58"/>
      <c r="F85" s="60">
        <f>F86</f>
        <v>568809.37</v>
      </c>
    </row>
    <row r="86" spans="1:6" ht="31.5">
      <c r="A86" s="57" t="s">
        <v>310</v>
      </c>
      <c r="B86" s="97">
        <v>791</v>
      </c>
      <c r="C86" s="58" t="s">
        <v>151</v>
      </c>
      <c r="D86" s="75" t="s">
        <v>157</v>
      </c>
      <c r="E86" s="58" t="s">
        <v>311</v>
      </c>
      <c r="F86" s="49">
        <v>568809.37</v>
      </c>
    </row>
    <row r="87" spans="1:6" ht="17.25" customHeight="1">
      <c r="A87" s="57" t="s">
        <v>158</v>
      </c>
      <c r="B87" s="97">
        <v>791</v>
      </c>
      <c r="C87" s="58" t="s">
        <v>151</v>
      </c>
      <c r="D87" s="75" t="s">
        <v>159</v>
      </c>
      <c r="E87" s="58"/>
      <c r="F87" s="60">
        <f>F88+F89</f>
        <v>3034146.65</v>
      </c>
    </row>
    <row r="88" spans="1:6" ht="31.5">
      <c r="A88" s="57" t="s">
        <v>310</v>
      </c>
      <c r="B88" s="97">
        <v>791</v>
      </c>
      <c r="C88" s="58" t="s">
        <v>151</v>
      </c>
      <c r="D88" s="75" t="s">
        <v>159</v>
      </c>
      <c r="E88" s="58" t="s">
        <v>311</v>
      </c>
      <c r="F88" s="49">
        <v>658686.65</v>
      </c>
    </row>
    <row r="89" spans="1:6" ht="63">
      <c r="A89" s="57" t="s">
        <v>384</v>
      </c>
      <c r="B89" s="97">
        <v>791</v>
      </c>
      <c r="C89" s="58" t="s">
        <v>151</v>
      </c>
      <c r="D89" s="75" t="s">
        <v>159</v>
      </c>
      <c r="E89" s="58" t="s">
        <v>382</v>
      </c>
      <c r="F89" s="49">
        <v>2375460</v>
      </c>
    </row>
    <row r="90" spans="1:6" ht="31.5">
      <c r="A90" s="57" t="s">
        <v>160</v>
      </c>
      <c r="B90" s="97">
        <v>791</v>
      </c>
      <c r="C90" s="58" t="s">
        <v>151</v>
      </c>
      <c r="D90" s="75" t="s">
        <v>161</v>
      </c>
      <c r="E90" s="58"/>
      <c r="F90" s="60">
        <f>F91</f>
        <v>4690084.78</v>
      </c>
    </row>
    <row r="91" spans="1:6" ht="31.5">
      <c r="A91" s="57" t="s">
        <v>310</v>
      </c>
      <c r="B91" s="97">
        <v>791</v>
      </c>
      <c r="C91" s="58" t="s">
        <v>151</v>
      </c>
      <c r="D91" s="75" t="s">
        <v>161</v>
      </c>
      <c r="E91" s="58" t="s">
        <v>311</v>
      </c>
      <c r="F91" s="49">
        <v>4690084.78</v>
      </c>
    </row>
    <row r="92" spans="1:6" ht="15.75">
      <c r="A92" s="76" t="s">
        <v>273</v>
      </c>
      <c r="B92" s="99">
        <v>791</v>
      </c>
      <c r="C92" s="77" t="s">
        <v>256</v>
      </c>
      <c r="D92" s="75"/>
      <c r="E92" s="58"/>
      <c r="F92" s="59">
        <f>F93</f>
        <v>3685076.9699999997</v>
      </c>
    </row>
    <row r="93" spans="1:6" s="85" customFormat="1" ht="15.75">
      <c r="A93" s="82" t="s">
        <v>234</v>
      </c>
      <c r="B93" s="97">
        <v>791</v>
      </c>
      <c r="C93" s="83" t="s">
        <v>232</v>
      </c>
      <c r="D93" s="84"/>
      <c r="E93" s="83"/>
      <c r="F93" s="59">
        <f>F94+F96+F99</f>
        <v>3685076.9699999997</v>
      </c>
    </row>
    <row r="94" spans="1:6" ht="31.5">
      <c r="A94" s="57" t="s">
        <v>235</v>
      </c>
      <c r="B94" s="97">
        <v>791</v>
      </c>
      <c r="C94" s="58" t="s">
        <v>232</v>
      </c>
      <c r="D94" s="75" t="s">
        <v>233</v>
      </c>
      <c r="E94" s="58"/>
      <c r="F94" s="60">
        <f>F95</f>
        <v>60000</v>
      </c>
    </row>
    <row r="95" spans="1:6" ht="31.5">
      <c r="A95" s="57" t="s">
        <v>310</v>
      </c>
      <c r="B95" s="97">
        <v>791</v>
      </c>
      <c r="C95" s="58" t="s">
        <v>232</v>
      </c>
      <c r="D95" s="75" t="s">
        <v>233</v>
      </c>
      <c r="E95" s="58" t="s">
        <v>311</v>
      </c>
      <c r="F95" s="49">
        <v>60000</v>
      </c>
    </row>
    <row r="96" spans="1:6" ht="31.5">
      <c r="A96" s="57" t="s">
        <v>138</v>
      </c>
      <c r="B96" s="97">
        <v>791</v>
      </c>
      <c r="C96" s="58" t="s">
        <v>232</v>
      </c>
      <c r="D96" s="75" t="s">
        <v>269</v>
      </c>
      <c r="E96" s="58"/>
      <c r="F96" s="60">
        <f>F97+F98</f>
        <v>3536876.9699999997</v>
      </c>
    </row>
    <row r="97" spans="1:6" ht="78.75">
      <c r="A97" s="57" t="s">
        <v>331</v>
      </c>
      <c r="B97" s="97">
        <v>791</v>
      </c>
      <c r="C97" s="58" t="s">
        <v>232</v>
      </c>
      <c r="D97" s="75" t="s">
        <v>269</v>
      </c>
      <c r="E97" s="58" t="s">
        <v>332</v>
      </c>
      <c r="F97" s="49">
        <v>2663900</v>
      </c>
    </row>
    <row r="98" spans="1:6" ht="31.5">
      <c r="A98" s="57" t="s">
        <v>333</v>
      </c>
      <c r="B98" s="97">
        <v>791</v>
      </c>
      <c r="C98" s="58" t="s">
        <v>232</v>
      </c>
      <c r="D98" s="75" t="s">
        <v>269</v>
      </c>
      <c r="E98" s="58" t="s">
        <v>334</v>
      </c>
      <c r="F98" s="49">
        <v>872976.97</v>
      </c>
    </row>
    <row r="99" spans="1:6" ht="63">
      <c r="A99" s="57" t="s">
        <v>388</v>
      </c>
      <c r="B99" s="97">
        <v>791</v>
      </c>
      <c r="C99" s="58" t="s">
        <v>232</v>
      </c>
      <c r="D99" s="75" t="s">
        <v>387</v>
      </c>
      <c r="E99" s="58"/>
      <c r="F99" s="60">
        <f>F100</f>
        <v>88200</v>
      </c>
    </row>
    <row r="100" spans="1:6" ht="31.5">
      <c r="A100" s="57" t="s">
        <v>333</v>
      </c>
      <c r="B100" s="97">
        <v>791</v>
      </c>
      <c r="C100" s="58" t="s">
        <v>232</v>
      </c>
      <c r="D100" s="75" t="s">
        <v>387</v>
      </c>
      <c r="E100" s="58" t="s">
        <v>334</v>
      </c>
      <c r="F100" s="49">
        <v>88200</v>
      </c>
    </row>
    <row r="101" spans="1:6" ht="47.25">
      <c r="A101" s="80" t="s">
        <v>335</v>
      </c>
      <c r="B101" s="99">
        <v>791</v>
      </c>
      <c r="C101" s="56" t="s">
        <v>163</v>
      </c>
      <c r="D101" s="56"/>
      <c r="E101" s="56"/>
      <c r="F101" s="53">
        <f>F102+F119</f>
        <v>55542857.16</v>
      </c>
    </row>
    <row r="102" spans="1:6" ht="15.75">
      <c r="A102" s="57" t="s">
        <v>164</v>
      </c>
      <c r="B102" s="97">
        <v>791</v>
      </c>
      <c r="C102" s="58" t="s">
        <v>165</v>
      </c>
      <c r="D102" s="58"/>
      <c r="E102" s="58"/>
      <c r="F102" s="59">
        <f>F103+F105+F108+F111+F114+F116</f>
        <v>50842857.16</v>
      </c>
    </row>
    <row r="103" spans="1:6" ht="63">
      <c r="A103" s="57" t="s">
        <v>274</v>
      </c>
      <c r="B103" s="97">
        <v>791</v>
      </c>
      <c r="C103" s="58" t="s">
        <v>165</v>
      </c>
      <c r="D103" s="58" t="s">
        <v>270</v>
      </c>
      <c r="E103" s="58"/>
      <c r="F103" s="60">
        <f>F104</f>
        <v>354800</v>
      </c>
    </row>
    <row r="104" spans="1:6" ht="31.5">
      <c r="A104" s="57" t="s">
        <v>336</v>
      </c>
      <c r="B104" s="97">
        <v>791</v>
      </c>
      <c r="C104" s="58" t="s">
        <v>165</v>
      </c>
      <c r="D104" s="58" t="s">
        <v>270</v>
      </c>
      <c r="E104" s="58" t="s">
        <v>337</v>
      </c>
      <c r="F104" s="49">
        <v>354800</v>
      </c>
    </row>
    <row r="105" spans="1:6" ht="31.5">
      <c r="A105" s="57" t="s">
        <v>338</v>
      </c>
      <c r="B105" s="97">
        <v>791</v>
      </c>
      <c r="C105" s="58" t="s">
        <v>165</v>
      </c>
      <c r="D105" s="58" t="s">
        <v>167</v>
      </c>
      <c r="E105" s="58"/>
      <c r="F105" s="60">
        <f>F106+F107</f>
        <v>21971724.14</v>
      </c>
    </row>
    <row r="106" spans="1:6" ht="78.75">
      <c r="A106" s="57" t="s">
        <v>339</v>
      </c>
      <c r="B106" s="97">
        <v>791</v>
      </c>
      <c r="C106" s="58" t="s">
        <v>165</v>
      </c>
      <c r="D106" s="58" t="s">
        <v>167</v>
      </c>
      <c r="E106" s="58" t="s">
        <v>340</v>
      </c>
      <c r="F106" s="49">
        <v>20196831.61</v>
      </c>
    </row>
    <row r="107" spans="1:6" ht="31.5">
      <c r="A107" s="57" t="s">
        <v>336</v>
      </c>
      <c r="B107" s="97">
        <v>791</v>
      </c>
      <c r="C107" s="58" t="s">
        <v>165</v>
      </c>
      <c r="D107" s="58" t="s">
        <v>167</v>
      </c>
      <c r="E107" s="58" t="s">
        <v>337</v>
      </c>
      <c r="F107" s="49">
        <v>1774892.53</v>
      </c>
    </row>
    <row r="108" spans="1:6" ht="31.5">
      <c r="A108" s="57" t="s">
        <v>338</v>
      </c>
      <c r="B108" s="97">
        <v>791</v>
      </c>
      <c r="C108" s="58" t="s">
        <v>165</v>
      </c>
      <c r="D108" s="58" t="s">
        <v>171</v>
      </c>
      <c r="E108" s="58"/>
      <c r="F108" s="60">
        <f>F109+F110</f>
        <v>4630626.94</v>
      </c>
    </row>
    <row r="109" spans="1:6" ht="78.75">
      <c r="A109" s="57" t="s">
        <v>331</v>
      </c>
      <c r="B109" s="97">
        <v>791</v>
      </c>
      <c r="C109" s="58" t="s">
        <v>165</v>
      </c>
      <c r="D109" s="58" t="s">
        <v>171</v>
      </c>
      <c r="E109" s="58" t="s">
        <v>332</v>
      </c>
      <c r="F109" s="49">
        <v>4534676.94</v>
      </c>
    </row>
    <row r="110" spans="1:6" ht="31.5">
      <c r="A110" s="57" t="s">
        <v>333</v>
      </c>
      <c r="B110" s="97">
        <v>791</v>
      </c>
      <c r="C110" s="58" t="s">
        <v>165</v>
      </c>
      <c r="D110" s="58" t="s">
        <v>171</v>
      </c>
      <c r="E110" s="58" t="s">
        <v>334</v>
      </c>
      <c r="F110" s="49">
        <v>95950</v>
      </c>
    </row>
    <row r="111" spans="1:6" ht="31.5">
      <c r="A111" s="57" t="s">
        <v>138</v>
      </c>
      <c r="B111" s="97">
        <v>791</v>
      </c>
      <c r="C111" s="58" t="s">
        <v>165</v>
      </c>
      <c r="D111" s="58" t="s">
        <v>226</v>
      </c>
      <c r="E111" s="58"/>
      <c r="F111" s="60">
        <f>F112+F113</f>
        <v>13636498.09</v>
      </c>
    </row>
    <row r="112" spans="1:6" ht="78.75">
      <c r="A112" s="57" t="s">
        <v>339</v>
      </c>
      <c r="B112" s="97">
        <v>791</v>
      </c>
      <c r="C112" s="58" t="s">
        <v>165</v>
      </c>
      <c r="D112" s="58" t="s">
        <v>226</v>
      </c>
      <c r="E112" s="58" t="s">
        <v>340</v>
      </c>
      <c r="F112" s="49">
        <v>12843909.07</v>
      </c>
    </row>
    <row r="113" spans="1:6" ht="31.5">
      <c r="A113" s="57" t="s">
        <v>336</v>
      </c>
      <c r="B113" s="97">
        <v>791</v>
      </c>
      <c r="C113" s="58" t="s">
        <v>165</v>
      </c>
      <c r="D113" s="58" t="s">
        <v>226</v>
      </c>
      <c r="E113" s="58" t="s">
        <v>337</v>
      </c>
      <c r="F113" s="49">
        <v>792589.02</v>
      </c>
    </row>
    <row r="114" spans="1:6" ht="31.5">
      <c r="A114" s="57" t="s">
        <v>172</v>
      </c>
      <c r="B114" s="97">
        <v>791</v>
      </c>
      <c r="C114" s="58" t="s">
        <v>165</v>
      </c>
      <c r="D114" s="58" t="s">
        <v>173</v>
      </c>
      <c r="E114" s="58"/>
      <c r="F114" s="60">
        <f>SUM(F115:F115)</f>
        <v>5108491.19</v>
      </c>
    </row>
    <row r="115" spans="1:6" ht="63">
      <c r="A115" s="57" t="s">
        <v>325</v>
      </c>
      <c r="B115" s="97">
        <v>791</v>
      </c>
      <c r="C115" s="58" t="s">
        <v>165</v>
      </c>
      <c r="D115" s="58" t="s">
        <v>173</v>
      </c>
      <c r="E115" s="58" t="s">
        <v>326</v>
      </c>
      <c r="F115" s="49">
        <v>5108491.19</v>
      </c>
    </row>
    <row r="116" spans="1:6" ht="110.25">
      <c r="A116" s="57" t="s">
        <v>390</v>
      </c>
      <c r="B116" s="97">
        <v>791</v>
      </c>
      <c r="C116" s="58" t="s">
        <v>165</v>
      </c>
      <c r="D116" s="58" t="s">
        <v>389</v>
      </c>
      <c r="E116" s="58"/>
      <c r="F116" s="60">
        <f>F117+F118</f>
        <v>5140716.800000001</v>
      </c>
    </row>
    <row r="117" spans="1:6" ht="78.75">
      <c r="A117" s="57" t="s">
        <v>331</v>
      </c>
      <c r="B117" s="97">
        <v>791</v>
      </c>
      <c r="C117" s="58" t="s">
        <v>165</v>
      </c>
      <c r="D117" s="58" t="s">
        <v>389</v>
      </c>
      <c r="E117" s="58" t="s">
        <v>332</v>
      </c>
      <c r="F117" s="49">
        <v>381485.65</v>
      </c>
    </row>
    <row r="118" spans="1:6" ht="78.75">
      <c r="A118" s="57" t="s">
        <v>339</v>
      </c>
      <c r="B118" s="97">
        <v>791</v>
      </c>
      <c r="C118" s="58" t="s">
        <v>165</v>
      </c>
      <c r="D118" s="58" t="s">
        <v>389</v>
      </c>
      <c r="E118" s="58" t="s">
        <v>340</v>
      </c>
      <c r="F118" s="49">
        <v>4759231.15</v>
      </c>
    </row>
    <row r="119" spans="1:6" ht="15.75">
      <c r="A119" s="57" t="s">
        <v>174</v>
      </c>
      <c r="B119" s="97">
        <v>791</v>
      </c>
      <c r="C119" s="58" t="s">
        <v>175</v>
      </c>
      <c r="D119" s="58"/>
      <c r="E119" s="58"/>
      <c r="F119" s="59">
        <f>F120</f>
        <v>4700000</v>
      </c>
    </row>
    <row r="120" spans="1:6" ht="31.5">
      <c r="A120" s="57" t="s">
        <v>172</v>
      </c>
      <c r="B120" s="97">
        <v>791</v>
      </c>
      <c r="C120" s="58" t="s">
        <v>175</v>
      </c>
      <c r="D120" s="58" t="s">
        <v>173</v>
      </c>
      <c r="E120" s="58"/>
      <c r="F120" s="60">
        <f>F121</f>
        <v>4700000</v>
      </c>
    </row>
    <row r="121" spans="1:6" ht="63">
      <c r="A121" s="57" t="s">
        <v>325</v>
      </c>
      <c r="B121" s="97">
        <v>791</v>
      </c>
      <c r="C121" s="58" t="s">
        <v>175</v>
      </c>
      <c r="D121" s="58" t="s">
        <v>173</v>
      </c>
      <c r="E121" s="58" t="s">
        <v>326</v>
      </c>
      <c r="F121" s="49">
        <v>4700000</v>
      </c>
    </row>
    <row r="122" spans="1:6" s="79" customFormat="1" ht="15.75">
      <c r="A122" s="76" t="s">
        <v>303</v>
      </c>
      <c r="B122" s="99">
        <v>791</v>
      </c>
      <c r="C122" s="77" t="s">
        <v>177</v>
      </c>
      <c r="D122" s="77"/>
      <c r="E122" s="77"/>
      <c r="F122" s="59">
        <f>F123+F127+F137+F140</f>
        <v>30588887.310000002</v>
      </c>
    </row>
    <row r="123" spans="1:6" ht="15.75">
      <c r="A123" s="57" t="s">
        <v>178</v>
      </c>
      <c r="B123" s="97">
        <v>791</v>
      </c>
      <c r="C123" s="58" t="s">
        <v>179</v>
      </c>
      <c r="D123" s="58"/>
      <c r="E123" s="58"/>
      <c r="F123" s="59">
        <f>F124</f>
        <v>2074359.64</v>
      </c>
    </row>
    <row r="124" spans="1:6" ht="63">
      <c r="A124" s="57" t="s">
        <v>180</v>
      </c>
      <c r="B124" s="97">
        <v>791</v>
      </c>
      <c r="C124" s="58" t="s">
        <v>179</v>
      </c>
      <c r="D124" s="86" t="s">
        <v>181</v>
      </c>
      <c r="E124" s="58"/>
      <c r="F124" s="60">
        <f>F125+F126</f>
        <v>2074359.64</v>
      </c>
    </row>
    <row r="125" spans="1:6" ht="31.5">
      <c r="A125" s="57" t="s">
        <v>341</v>
      </c>
      <c r="B125" s="97">
        <v>791</v>
      </c>
      <c r="C125" s="58" t="s">
        <v>179</v>
      </c>
      <c r="D125" s="86" t="s">
        <v>181</v>
      </c>
      <c r="E125" s="58" t="s">
        <v>342</v>
      </c>
      <c r="F125" s="49">
        <v>174808.19</v>
      </c>
    </row>
    <row r="126" spans="1:6" ht="31.5">
      <c r="A126" s="57" t="s">
        <v>343</v>
      </c>
      <c r="B126" s="97">
        <v>791</v>
      </c>
      <c r="C126" s="58" t="s">
        <v>179</v>
      </c>
      <c r="D126" s="86" t="s">
        <v>181</v>
      </c>
      <c r="E126" s="58" t="s">
        <v>344</v>
      </c>
      <c r="F126" s="49">
        <v>1899551.45</v>
      </c>
    </row>
    <row r="127" spans="1:6" s="79" customFormat="1" ht="15.75">
      <c r="A127" s="76" t="s">
        <v>271</v>
      </c>
      <c r="B127" s="99">
        <v>791</v>
      </c>
      <c r="C127" s="77" t="s">
        <v>275</v>
      </c>
      <c r="D127" s="102"/>
      <c r="E127" s="77"/>
      <c r="F127" s="59">
        <f>F128+F132+F134</f>
        <v>12037801.28</v>
      </c>
    </row>
    <row r="128" spans="1:6" ht="31.5">
      <c r="A128" s="57" t="s">
        <v>338</v>
      </c>
      <c r="B128" s="97">
        <v>791</v>
      </c>
      <c r="C128" s="58" t="s">
        <v>275</v>
      </c>
      <c r="D128" s="86" t="s">
        <v>230</v>
      </c>
      <c r="E128" s="58"/>
      <c r="F128" s="60">
        <f>SUM(F129:F131)</f>
        <v>10321352.7</v>
      </c>
    </row>
    <row r="129" spans="1:6" ht="78.75">
      <c r="A129" s="57" t="s">
        <v>331</v>
      </c>
      <c r="B129" s="97">
        <v>791</v>
      </c>
      <c r="C129" s="58" t="s">
        <v>275</v>
      </c>
      <c r="D129" s="86" t="s">
        <v>230</v>
      </c>
      <c r="E129" s="58" t="s">
        <v>332</v>
      </c>
      <c r="F129" s="49">
        <v>4843537.94</v>
      </c>
    </row>
    <row r="130" spans="1:6" ht="31.5">
      <c r="A130" s="57" t="s">
        <v>333</v>
      </c>
      <c r="B130" s="97">
        <v>791</v>
      </c>
      <c r="C130" s="58" t="s">
        <v>275</v>
      </c>
      <c r="D130" s="86" t="s">
        <v>230</v>
      </c>
      <c r="E130" s="58" t="s">
        <v>334</v>
      </c>
      <c r="F130" s="49">
        <v>472751.46</v>
      </c>
    </row>
    <row r="131" spans="1:6" ht="78.75">
      <c r="A131" s="57" t="s">
        <v>339</v>
      </c>
      <c r="B131" s="97">
        <v>791</v>
      </c>
      <c r="C131" s="58" t="s">
        <v>275</v>
      </c>
      <c r="D131" s="86" t="s">
        <v>230</v>
      </c>
      <c r="E131" s="58" t="s">
        <v>340</v>
      </c>
      <c r="F131" s="49">
        <v>5005063.3</v>
      </c>
    </row>
    <row r="132" spans="1:6" ht="31.5">
      <c r="A132" s="57" t="s">
        <v>345</v>
      </c>
      <c r="B132" s="97">
        <v>791</v>
      </c>
      <c r="C132" s="58" t="s">
        <v>275</v>
      </c>
      <c r="D132" s="86" t="s">
        <v>231</v>
      </c>
      <c r="E132" s="58"/>
      <c r="F132" s="60">
        <f>F133</f>
        <v>293901.35</v>
      </c>
    </row>
    <row r="133" spans="1:6" ht="31.5">
      <c r="A133" s="57" t="s">
        <v>310</v>
      </c>
      <c r="B133" s="97">
        <v>791</v>
      </c>
      <c r="C133" s="58" t="s">
        <v>275</v>
      </c>
      <c r="D133" s="86" t="s">
        <v>231</v>
      </c>
      <c r="E133" s="58" t="s">
        <v>311</v>
      </c>
      <c r="F133" s="49">
        <v>293901.35</v>
      </c>
    </row>
    <row r="134" spans="1:6" ht="78.75">
      <c r="A134" s="57" t="s">
        <v>392</v>
      </c>
      <c r="B134" s="97">
        <v>791</v>
      </c>
      <c r="C134" s="58" t="s">
        <v>275</v>
      </c>
      <c r="D134" s="86" t="s">
        <v>391</v>
      </c>
      <c r="E134" s="58"/>
      <c r="F134" s="60">
        <f>F135+F136</f>
        <v>1422547.23</v>
      </c>
    </row>
    <row r="135" spans="1:6" ht="78.75">
      <c r="A135" s="57" t="s">
        <v>331</v>
      </c>
      <c r="B135" s="97">
        <v>791</v>
      </c>
      <c r="C135" s="58" t="s">
        <v>275</v>
      </c>
      <c r="D135" s="86" t="s">
        <v>391</v>
      </c>
      <c r="E135" s="58" t="s">
        <v>332</v>
      </c>
      <c r="F135" s="49">
        <v>351916.76</v>
      </c>
    </row>
    <row r="136" spans="1:6" ht="78.75">
      <c r="A136" s="57" t="s">
        <v>339</v>
      </c>
      <c r="B136" s="97">
        <v>791</v>
      </c>
      <c r="C136" s="58" t="s">
        <v>275</v>
      </c>
      <c r="D136" s="86" t="s">
        <v>391</v>
      </c>
      <c r="E136" s="58" t="s">
        <v>340</v>
      </c>
      <c r="F136" s="49">
        <v>1070630.47</v>
      </c>
    </row>
    <row r="137" spans="1:6" s="79" customFormat="1" ht="15.75">
      <c r="A137" s="76" t="s">
        <v>225</v>
      </c>
      <c r="B137" s="99">
        <v>791</v>
      </c>
      <c r="C137" s="77" t="s">
        <v>276</v>
      </c>
      <c r="D137" s="102"/>
      <c r="E137" s="77"/>
      <c r="F137" s="59">
        <f>F138</f>
        <v>0</v>
      </c>
    </row>
    <row r="138" spans="1:6" s="85" customFormat="1" ht="31.5">
      <c r="A138" s="82" t="s">
        <v>346</v>
      </c>
      <c r="B138" s="97">
        <v>791</v>
      </c>
      <c r="C138" s="83" t="s">
        <v>276</v>
      </c>
      <c r="D138" s="87" t="s">
        <v>224</v>
      </c>
      <c r="E138" s="83"/>
      <c r="F138" s="88">
        <f>F139</f>
        <v>0</v>
      </c>
    </row>
    <row r="139" spans="1:6" s="85" customFormat="1" ht="31.5">
      <c r="A139" s="57" t="s">
        <v>310</v>
      </c>
      <c r="B139" s="97">
        <v>791</v>
      </c>
      <c r="C139" s="83" t="s">
        <v>276</v>
      </c>
      <c r="D139" s="87" t="s">
        <v>224</v>
      </c>
      <c r="E139" s="83" t="s">
        <v>311</v>
      </c>
      <c r="F139" s="88"/>
    </row>
    <row r="140" spans="1:6" s="79" customFormat="1" ht="33" customHeight="1">
      <c r="A140" s="76" t="s">
        <v>277</v>
      </c>
      <c r="B140" s="99">
        <v>791</v>
      </c>
      <c r="C140" s="77" t="s">
        <v>272</v>
      </c>
      <c r="D140" s="77"/>
      <c r="E140" s="77"/>
      <c r="F140" s="59">
        <f>F141+F143</f>
        <v>16476726.39</v>
      </c>
    </row>
    <row r="141" spans="1:6" ht="30" customHeight="1">
      <c r="A141" s="57" t="s">
        <v>237</v>
      </c>
      <c r="B141" s="97">
        <v>791</v>
      </c>
      <c r="C141" s="58" t="s">
        <v>272</v>
      </c>
      <c r="D141" s="58" t="s">
        <v>347</v>
      </c>
      <c r="E141" s="48"/>
      <c r="F141" s="60">
        <f>F142</f>
        <v>14603775</v>
      </c>
    </row>
    <row r="142" spans="1:6" ht="15.75">
      <c r="A142" s="57" t="s">
        <v>190</v>
      </c>
      <c r="B142" s="97">
        <v>791</v>
      </c>
      <c r="C142" s="58" t="s">
        <v>272</v>
      </c>
      <c r="D142" s="58" t="s">
        <v>347</v>
      </c>
      <c r="E142" s="48">
        <v>540</v>
      </c>
      <c r="F142" s="49">
        <v>14603775</v>
      </c>
    </row>
    <row r="143" spans="1:6" ht="78.75">
      <c r="A143" s="57" t="s">
        <v>189</v>
      </c>
      <c r="B143" s="97">
        <v>791</v>
      </c>
      <c r="C143" s="58" t="s">
        <v>272</v>
      </c>
      <c r="D143" s="58" t="s">
        <v>238</v>
      </c>
      <c r="E143" s="48"/>
      <c r="F143" s="60">
        <f>F144</f>
        <v>1872951.39</v>
      </c>
    </row>
    <row r="144" spans="1:6" ht="15.75">
      <c r="A144" s="57" t="s">
        <v>190</v>
      </c>
      <c r="B144" s="97">
        <v>791</v>
      </c>
      <c r="C144" s="58" t="s">
        <v>272</v>
      </c>
      <c r="D144" s="58" t="s">
        <v>238</v>
      </c>
      <c r="E144" s="48">
        <v>540</v>
      </c>
      <c r="F144" s="49">
        <v>1872951.39</v>
      </c>
    </row>
    <row r="145" spans="3:6" ht="15.75">
      <c r="C145" s="44"/>
      <c r="D145" s="44"/>
      <c r="E145" s="44"/>
      <c r="F145" s="89"/>
    </row>
    <row r="146" spans="3:6" ht="15.75">
      <c r="C146" s="44"/>
      <c r="D146" s="44"/>
      <c r="E146" s="44"/>
      <c r="F146" s="89"/>
    </row>
    <row r="147" spans="1:4" ht="15.75">
      <c r="A147" s="90"/>
      <c r="B147" s="100"/>
      <c r="C147" s="91"/>
      <c r="D147" s="91"/>
    </row>
    <row r="148" spans="1:5" ht="15.75">
      <c r="A148" s="92"/>
      <c r="B148" s="101"/>
      <c r="E148" s="93"/>
    </row>
    <row r="149" spans="1:5" ht="15.75">
      <c r="A149" s="123"/>
      <c r="B149" s="123"/>
      <c r="C149" s="123"/>
      <c r="D149" s="123"/>
      <c r="E149" s="94"/>
    </row>
    <row r="150" spans="2:6" s="95" customFormat="1" ht="12.75">
      <c r="B150" s="109"/>
      <c r="F150" s="96"/>
    </row>
    <row r="151" spans="3:6" ht="15.75">
      <c r="C151" s="44"/>
      <c r="D151" s="44"/>
      <c r="E151" s="44"/>
      <c r="F151" s="89"/>
    </row>
    <row r="152" spans="3:6" ht="15.75">
      <c r="C152" s="44"/>
      <c r="D152" s="44"/>
      <c r="E152" s="44"/>
      <c r="F152" s="89"/>
    </row>
    <row r="153" spans="3:6" ht="15.75">
      <c r="C153" s="44"/>
      <c r="D153" s="44"/>
      <c r="E153" s="44"/>
      <c r="F153" s="89"/>
    </row>
    <row r="154" spans="3:6" ht="15.75">
      <c r="C154" s="44"/>
      <c r="D154" s="44"/>
      <c r="E154" s="44"/>
      <c r="F154" s="89"/>
    </row>
    <row r="155" spans="3:6" ht="15.75">
      <c r="C155" s="44"/>
      <c r="D155" s="44"/>
      <c r="E155" s="44"/>
      <c r="F155" s="89"/>
    </row>
    <row r="158" spans="3:6" ht="15.75">
      <c r="C158" s="44"/>
      <c r="D158" s="44"/>
      <c r="E158" s="44"/>
      <c r="F158" s="89"/>
    </row>
    <row r="159" spans="3:6" ht="15.75">
      <c r="C159" s="44"/>
      <c r="D159" s="44"/>
      <c r="E159" s="44"/>
      <c r="F159" s="89"/>
    </row>
    <row r="160" spans="3:6" ht="15.75">
      <c r="C160" s="44"/>
      <c r="D160" s="44"/>
      <c r="E160" s="44"/>
      <c r="F160" s="89"/>
    </row>
    <row r="161" spans="3:6" ht="15.75">
      <c r="C161" s="44"/>
      <c r="D161" s="44"/>
      <c r="E161" s="44"/>
      <c r="F161" s="89"/>
    </row>
    <row r="162" spans="3:6" ht="15.75">
      <c r="C162" s="44"/>
      <c r="D162" s="44"/>
      <c r="E162" s="44"/>
      <c r="F162" s="89"/>
    </row>
    <row r="163" spans="3:6" ht="15.75">
      <c r="C163" s="44"/>
      <c r="D163" s="44"/>
      <c r="E163" s="44"/>
      <c r="F163" s="89"/>
    </row>
    <row r="164" spans="3:6" ht="15.75">
      <c r="C164" s="44"/>
      <c r="D164" s="44"/>
      <c r="E164" s="44"/>
      <c r="F164" s="89"/>
    </row>
    <row r="165" spans="3:6" ht="15.75">
      <c r="C165" s="44"/>
      <c r="D165" s="44"/>
      <c r="E165" s="44"/>
      <c r="F165" s="89"/>
    </row>
    <row r="166" spans="3:6" ht="15.75">
      <c r="C166" s="44"/>
      <c r="D166" s="44"/>
      <c r="E166" s="44"/>
      <c r="F166" s="89"/>
    </row>
    <row r="167" spans="3:6" ht="15.75">
      <c r="C167" s="44"/>
      <c r="D167" s="44"/>
      <c r="E167" s="44"/>
      <c r="F167" s="89"/>
    </row>
    <row r="168" spans="3:6" ht="15.75">
      <c r="C168" s="44"/>
      <c r="D168" s="44"/>
      <c r="E168" s="44"/>
      <c r="F168" s="89"/>
    </row>
    <row r="169" spans="3:6" ht="15.75">
      <c r="C169" s="44"/>
      <c r="D169" s="44"/>
      <c r="E169" s="44"/>
      <c r="F169" s="89"/>
    </row>
    <row r="170" spans="3:6" ht="15.75">
      <c r="C170" s="44"/>
      <c r="D170" s="44"/>
      <c r="E170" s="44"/>
      <c r="F170" s="89"/>
    </row>
    <row r="171" spans="3:6" ht="15.75">
      <c r="C171" s="44"/>
      <c r="D171" s="44"/>
      <c r="E171" s="44"/>
      <c r="F171" s="89"/>
    </row>
  </sheetData>
  <sheetProtection/>
  <mergeCells count="8">
    <mergeCell ref="A9:F9"/>
    <mergeCell ref="A149:D149"/>
    <mergeCell ref="A2:F2"/>
    <mergeCell ref="A3:F3"/>
    <mergeCell ref="A4:F4"/>
    <mergeCell ref="A5:F5"/>
    <mergeCell ref="A6:F6"/>
    <mergeCell ref="A7:F7"/>
  </mergeCells>
  <printOptions/>
  <pageMargins left="0.5511811023622047" right="0.07874015748031496" top="0.35433070866141736" bottom="0.2362204724409449"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2014-05-30T07:00:02Z</cp:lastPrinted>
  <dcterms:created xsi:type="dcterms:W3CDTF">1996-10-08T23:32:33Z</dcterms:created>
  <dcterms:modified xsi:type="dcterms:W3CDTF">2014-05-30T08:00:05Z</dcterms:modified>
  <cp:category/>
  <cp:version/>
  <cp:contentType/>
  <cp:contentStatus/>
  <cp:revision>1</cp:revision>
</cp:coreProperties>
</file>