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96" firstSheet="3" activeTab="11"/>
  </bookViews>
  <sheets>
    <sheet name="Прил. 4 доходы" sheetId="1" r:id="rId1"/>
    <sheet name="Прил. 5 доходы" sheetId="2" r:id="rId2"/>
    <sheet name="Прил.6 по разд." sheetId="3" r:id="rId3"/>
    <sheet name="Прил.7 по разд." sheetId="4" r:id="rId4"/>
    <sheet name="Прил.8  цел.ст." sheetId="5" r:id="rId5"/>
    <sheet name="Прил.9  цел.ст." sheetId="6" r:id="rId6"/>
    <sheet name="Прил.10 ведомств." sheetId="7" r:id="rId7"/>
    <sheet name="Прил.11 ведоств." sheetId="8" r:id="rId8"/>
    <sheet name="Прил.12 МБТ " sheetId="9" r:id="rId9"/>
    <sheet name="Прил.13 МБТ" sheetId="10" r:id="rId10"/>
    <sheet name="Прил.14 МБТ" sheetId="11" r:id="rId11"/>
    <sheet name="Прил.15 МБТ" sheetId="12" r:id="rId12"/>
  </sheets>
  <definedNames/>
  <calcPr fullCalcOnLoad="1"/>
</workbook>
</file>

<file path=xl/sharedStrings.xml><?xml version="1.0" encoding="utf-8"?>
<sst xmlns="http://schemas.openxmlformats.org/spreadsheetml/2006/main" count="1362" uniqueCount="255">
  <si>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</si>
  <si>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</si>
  <si>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</si>
  <si>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</si>
  <si>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</si>
  <si>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</si>
  <si>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 бюджете городского поселения город Белебей  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</si>
  <si>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</si>
  <si>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</si>
  <si>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</si>
  <si>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</si>
  <si>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</si>
  <si>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</si>
  <si>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</si>
  <si>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</si>
  <si>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</si>
  <si>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</si>
  <si>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</si>
  <si>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</si>
  <si>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</si>
  <si>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</si>
  <si>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</si>
  <si>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</si>
  <si>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</si>
  <si>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</si>
  <si>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</si>
  <si>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</si>
  <si>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</si>
  <si>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</si>
  <si>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</si>
  <si>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</si>
  <si>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</si>
  <si>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</si>
  <si>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</si>
  <si>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</si>
  <si>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</si>
  <si>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</si>
  <si>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</si>
  <si>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</si>
  <si>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</si>
  <si>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</si>
  <si>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</si>
  <si>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</si>
  <si>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</si>
  <si>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</si>
  <si>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</si>
  <si>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</si>
  <si>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</si>
  <si>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</si>
  <si>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1 06 06013 13 0000 120</t>
  </si>
  <si>
    <t>Земельный налог, взимаемый по ставкам, установленным в  соответствии с подпунктом 1 пункта 1статьи 394  Налогового  кодекса Российской Федерации и применяемым  к  объектам налогообложения, расположенным  в границах поселений</t>
  </si>
  <si>
    <t>1 06 06023 13 0000 110</t>
  </si>
  <si>
    <t>Земельный  налог, взимаемый по ставкам, установленным в соответствии  с  подпунктом 2 пункта 1статьи 394  Налогового кодекса Российской Федерации и применяемым  к  объектам налогообложения, расположенным  в  границах поселений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</si>
  <si>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</si>
  <si>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</si>
  <si>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</si>
  <si>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</si>
  <si>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</si>
  <si>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</si>
  <si>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</si>
  <si>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1 11 07000 00 0000 120</t>
  </si>
  <si>
    <t>Платежи от государственных и муниципальных унитарных предприятий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</si>
  <si>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</si>
  <si>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</si>
  <si>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</si>
  <si>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</si>
  <si>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</si>
  <si>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</si>
  <si>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</si>
  <si>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Доходы, поступающие в порядке возмещения расходов, понесенных в связи с эксплуатацией  имущества поселений</t>
  </si>
  <si>
    <t>1 14 00000 00 0000 000</t>
  </si>
  <si>
    <t>1 14 02053 13 0000 400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</si>
  <si>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</si>
  <si>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</si>
  <si>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</si>
  <si>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</si>
  <si>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</si>
  <si>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</si>
  <si>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</si>
  <si>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</si>
  <si>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</si>
  <si>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</si>
  <si>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 xml:space="preserve">1 17 05050 13 0000 180 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</si>
  <si>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</si>
  <si>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</si>
  <si>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</si>
  <si>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</si>
  <si>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поселений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</si>
  <si>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</si>
  <si>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</si>
  <si>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</si>
  <si>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</si>
  <si>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</si>
  <si>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</si>
  <si>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к  решению Совета городского поселения город Белебей  </t>
  </si>
  <si>
    <t>«О бюджете городского поселения город Белебей</t>
  </si>
  <si>
    <t>сумма (тыс. рублей)</t>
  </si>
  <si>
    <t>Итого по поселениям</t>
  </si>
  <si>
    <t>Приложение 6</t>
  </si>
  <si>
    <t xml:space="preserve">к  решению Совета городского поселения город Белебей </t>
  </si>
  <si>
    <t>Приложение 8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</si>
  <si>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</si>
  <si>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</si>
  <si>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</si>
  <si>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</si>
  <si>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</si>
  <si>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</si>
  <si>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</si>
  <si>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</si>
  <si>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</si>
  <si>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</si>
  <si>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</si>
  <si>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</si>
  <si>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</si>
  <si>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</si>
  <si>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</si>
  <si>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</si>
  <si>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</si>
  <si>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</si>
  <si>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</si>
  <si>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</si>
  <si>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</si>
  <si>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</si>
  <si>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</si>
  <si>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</si>
  <si>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</si>
  <si>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</si>
  <si>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</si>
  <si>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</si>
  <si>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</si>
  <si>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</si>
  <si>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</si>
  <si>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</si>
  <si>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</si>
  <si>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</si>
  <si>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</si>
  <si>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</si>
  <si>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</si>
  <si>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0412</t>
  </si>
  <si>
    <t>Мероприятия по развитию малого и среднего предпринимательства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</si>
  <si>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</si>
  <si>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</si>
  <si>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</si>
  <si>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</si>
  <si>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</si>
  <si>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</si>
  <si>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</si>
  <si>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</si>
  <si>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</si>
  <si>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</si>
  <si>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</si>
  <si>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киновидеосеть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</si>
  <si>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</si>
  <si>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</si>
  <si>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</si>
  <si>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</si>
  <si>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</si>
  <si>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</si>
  <si>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</si>
  <si>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</si>
  <si>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Приложение 12</t>
  </si>
  <si>
    <t>Ведомство</t>
  </si>
  <si>
    <t>Приложение 14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</si>
  <si>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</si>
  <si>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</si>
  <si>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</si>
  <si>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400</t>
  </si>
  <si>
    <t>Капитальные вложения в объекты государственной (муниципальной) собственности</t>
  </si>
  <si>
    <t>Сумма (тыс. рублей)</t>
  </si>
  <si>
    <t xml:space="preserve">Совет городского поселения город Белебей муниципального района Белебеевский район Республики Башкортостан </t>
  </si>
  <si>
    <t>благоустройство</t>
  </si>
  <si>
    <t>добавила 200,0 т.р.</t>
  </si>
  <si>
    <t>убрала 200,0</t>
  </si>
  <si>
    <t>добавила 200,0</t>
  </si>
  <si>
    <t>03000002040</t>
  </si>
  <si>
    <t>0400002040</t>
  </si>
  <si>
    <t>0400002080</t>
  </si>
  <si>
    <t>9900007500</t>
  </si>
  <si>
    <t>9900000000</t>
  </si>
  <si>
    <t>0400000000</t>
  </si>
  <si>
    <t>1200009020</t>
  </si>
  <si>
    <t>1200000000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</si>
  <si>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</si>
  <si>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</si>
  <si>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</si>
  <si>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</si>
  <si>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</si>
  <si>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</si>
  <si>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</si>
  <si>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</si>
  <si>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0600043450</t>
  </si>
  <si>
    <t>0600000000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</si>
  <si>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</si>
  <si>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</si>
  <si>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</si>
  <si>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</si>
  <si>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</si>
  <si>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</si>
  <si>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</si>
  <si>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2000061320</t>
  </si>
  <si>
    <t>Бюджетные инвестиции в объекты капитального строительства собственности муниципальных образований</t>
  </si>
  <si>
    <t>9900074000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</si>
  <si>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</si>
  <si>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</si>
  <si>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Иные средства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</si>
  <si>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</si>
  <si>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 в границах поселений</t>
  </si>
  <si>
    <t>2020 год</t>
  </si>
  <si>
    <t>9900003330</t>
  </si>
  <si>
    <t>Проведение работ по землеустройству</t>
  </si>
  <si>
    <t>2000006400</t>
  </si>
  <si>
    <t>0200000000</t>
  </si>
  <si>
    <t>0200074000</t>
  </si>
  <si>
    <t>Организация и содержание мест захоронения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</si>
  <si>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</si>
  <si>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на 2019 год и плановый период 2020 и 2021 годов»</t>
  </si>
  <si>
    <t xml:space="preserve">Поступления доходов в бюджет городского поселения город Белебей муниципального района Белебеевский район Республики Башкортостан на  2019 год
</t>
  </si>
  <si>
    <t>Поступления доходов в бюджет городского поселения город Белебей муниципального района Белебеевский район Республики Башкортостан на плановый период 2020 и 2021 годов</t>
  </si>
  <si>
    <t>2021 год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</si>
  <si>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2019 год  </t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</si>
  <si>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</si>
  <si>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</si>
  <si>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</si>
  <si>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</si>
  <si>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</si>
  <si>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</si>
  <si>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</si>
  <si>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</si>
  <si>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</si>
  <si>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</si>
  <si>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Муниципальная программа "Профилактика терроризма и экстремизма на территории городского поселения город Белебей муниципального района Белебеевский район Республики Башкортостан"</t>
  </si>
  <si>
    <t>Приложение 7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</si>
  <si>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2020 и 2021 годов  </t>
  </si>
  <si>
    <t>0300000000</t>
  </si>
  <si>
    <t>0300002040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</si>
  <si>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2019 год  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</si>
  <si>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плановый период 2020 и 2021 годов  </t>
  </si>
  <si>
    <t>от "___" декабря 2018 года № ____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</si>
  <si>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на 2019 год  </t>
  </si>
  <si>
    <t>Приложение 10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</si>
  <si>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2020 и 2021 годов  </t>
  </si>
  <si>
    <t xml:space="preserve">Итого </t>
  </si>
  <si>
    <t>Наименование бюджета</t>
  </si>
  <si>
    <t>Размеры межбюджетных трансфертов, передаваемых бюджетом городского поселения в бюджет муниципального района  в целях обеспечения расходных обязательств по выплате пенсий муниципальных служащих на 2019 год</t>
  </si>
  <si>
    <t>Бюджет муниципального района Белебеевский район Республики Башкортостан</t>
  </si>
  <si>
    <t>Приложение 13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</si>
  <si>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Размеры межбюджетных трансфертов, передаваемых бюджетом городского поселения в бюджет муниципального района  в целях обеспечения расходных обязательств по выплате пенсий муниципальных служащих на  плановый период 2020 и 2021 годов</t>
  </si>
  <si>
    <t xml:space="preserve"> 2021 год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</si>
  <si>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2019 год</t>
  </si>
  <si>
    <t>Приложение 15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</si>
  <si>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 плановый период 2020 и 2021 годов</t>
  </si>
  <si>
    <t>2800000000</t>
  </si>
  <si>
    <t>2800024700</t>
  </si>
  <si>
    <t>Приложение 9</t>
  </si>
  <si>
    <t>от "27" декабря 2018 года № 235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</si>
</sst>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9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7" fillId="0" borderId="10" xfId="52" applyFont="1" applyFill="1" applyBorder="1" applyAlignment="1">
      <alignment horizontal="left"/>
      <protection/>
    </xf>
    <xf numFmtId="2" fontId="7" fillId="0" borderId="11" xfId="52" applyNumberFormat="1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0" fontId="11" fillId="0" borderId="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12" fillId="0" borderId="10" xfId="52" applyFont="1" applyFill="1" applyBorder="1" applyAlignment="1">
      <alignment wrapText="1"/>
      <protection/>
    </xf>
    <xf numFmtId="0" fontId="11" fillId="0" borderId="10" xfId="52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 wrapText="1"/>
      <protection/>
    </xf>
    <xf numFmtId="164" fontId="11" fillId="0" borderId="10" xfId="52" applyNumberFormat="1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center" wrapText="1"/>
      <protection/>
    </xf>
    <xf numFmtId="0" fontId="2" fillId="0" borderId="0" xfId="52" applyFont="1">
      <alignment/>
      <protection/>
    </xf>
    <xf numFmtId="0" fontId="11" fillId="0" borderId="0" xfId="52" applyFont="1" applyFill="1" applyBorder="1" applyAlignment="1">
      <alignment wrapText="1"/>
      <protection/>
    </xf>
    <xf numFmtId="0" fontId="11" fillId="0" borderId="0" xfId="52" applyFont="1" applyFill="1" applyBorder="1">
      <alignment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11" fillId="0" borderId="10" xfId="52" applyFont="1" applyFill="1" applyBorder="1" applyAlignment="1">
      <alignment horizontal="center"/>
      <protection/>
    </xf>
    <xf numFmtId="164" fontId="2" fillId="0" borderId="11" xfId="52" applyNumberFormat="1" applyFont="1" applyFill="1" applyBorder="1" applyAlignment="1">
      <alignment horizontal="right"/>
      <protection/>
    </xf>
    <xf numFmtId="164" fontId="7" fillId="0" borderId="10" xfId="52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 applyAlignment="1">
      <alignment horizontal="right"/>
      <protection/>
    </xf>
    <xf numFmtId="164" fontId="9" fillId="0" borderId="0" xfId="52" applyNumberFormat="1" applyFont="1">
      <alignment/>
      <protection/>
    </xf>
    <xf numFmtId="164" fontId="7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50" fillId="0" borderId="10" xfId="0" applyNumberFormat="1" applyFont="1" applyFill="1" applyBorder="1" applyAlignment="1">
      <alignment horizontal="right" vertical="top" wrapText="1"/>
    </xf>
    <xf numFmtId="164" fontId="10" fillId="0" borderId="10" xfId="52" applyNumberFormat="1" applyFont="1" applyFill="1" applyBorder="1">
      <alignment/>
      <protection/>
    </xf>
    <xf numFmtId="164" fontId="11" fillId="0" borderId="10" xfId="52" applyNumberFormat="1" applyFont="1" applyFill="1" applyBorder="1">
      <alignment/>
      <protection/>
    </xf>
    <xf numFmtId="0" fontId="13" fillId="0" borderId="10" xfId="0" applyFont="1" applyFill="1" applyBorder="1" applyAlignment="1">
      <alignment wrapText="1"/>
    </xf>
    <xf numFmtId="0" fontId="10" fillId="0" borderId="0" xfId="52" applyFont="1" applyFill="1" applyBorder="1" applyAlignment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52" applyFont="1" applyFill="1" applyBorder="1">
      <alignment/>
      <protection/>
    </xf>
    <xf numFmtId="0" fontId="3" fillId="0" borderId="10" xfId="0" applyFont="1" applyBorder="1" applyAlignment="1" quotePrefix="1">
      <alignment horizontal="justify" vertical="top" wrapText="1"/>
    </xf>
    <xf numFmtId="0" fontId="2" fillId="0" borderId="0" xfId="52" applyFont="1" applyAlignment="1">
      <alignment horizontal="right"/>
      <protection/>
    </xf>
    <xf numFmtId="0" fontId="14" fillId="0" borderId="10" xfId="52" applyFont="1" applyFill="1" applyBorder="1" applyAlignment="1">
      <alignment wrapText="1"/>
      <protection/>
    </xf>
    <xf numFmtId="0" fontId="15" fillId="0" borderId="10" xfId="0" applyFont="1" applyFill="1" applyBorder="1" applyAlignment="1">
      <alignment wrapText="1"/>
    </xf>
    <xf numFmtId="0" fontId="7" fillId="0" borderId="10" xfId="52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wrapText="1"/>
      <protection/>
    </xf>
    <xf numFmtId="0" fontId="2" fillId="0" borderId="0" xfId="52" applyFont="1" applyFill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 quotePrefix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Alignment="1">
      <alignment/>
    </xf>
    <xf numFmtId="165" fontId="10" fillId="0" borderId="0" xfId="52" applyNumberFormat="1" applyFont="1" applyFill="1" applyBorder="1" applyAlignment="1">
      <alignment wrapText="1"/>
      <protection/>
    </xf>
    <xf numFmtId="0" fontId="16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>
      <alignment/>
      <protection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10" fillId="0" borderId="16" xfId="52" applyFont="1" applyFill="1" applyBorder="1" applyAlignment="1">
      <alignment horizontal="right" wrapText="1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7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0" fillId="0" borderId="16" xfId="53" applyFont="1" applyBorder="1" applyAlignment="1">
      <alignment horizontal="right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2" fontId="7" fillId="0" borderId="15" xfId="53" applyNumberFormat="1" applyFont="1" applyFill="1" applyBorder="1" applyAlignment="1">
      <alignment horizontal="center"/>
      <protection/>
    </xf>
    <xf numFmtId="2" fontId="7" fillId="0" borderId="11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61"/>
  <sheetViews>
    <sheetView zoomScale="75" zoomScaleNormal="75" zoomScalePageLayoutView="0" workbookViewId="0" topLeftCell="A1">
      <selection activeCell="A4" sqref="A4:C4"/>
    </sheetView>
  </sheetViews>
  <sheetFormatPr defaultColWidth="9.140625" defaultRowHeight="15"/>
  <cols>
    <col min="1" max="1" width="28.28125" style="18" customWidth="1"/>
    <col min="2" max="2" width="55.00390625" style="18" customWidth="1"/>
    <col min="3" max="3" width="14.140625" style="84" customWidth="1"/>
    <col min="4" max="16384" width="9.140625" style="18" customWidth="1"/>
  </cols>
  <sheetData>
    <row r="1" spans="1:3" s="70" customFormat="1" ht="18.75">
      <c r="A1" s="91" t="s">
        <v>88</v>
      </c>
      <c r="B1" s="91"/>
      <c r="C1" s="91"/>
    </row>
    <row r="2" spans="1:3" s="70" customFormat="1" ht="18.75">
      <c r="A2" s="91" t="s">
        <v>4</v>
      </c>
      <c r="B2" s="91"/>
      <c r="C2" s="91"/>
    </row>
    <row r="3" spans="1:3" s="70" customFormat="1" ht="18.75">
      <c r="A3" s="91" t="s">
        <v>5</v>
      </c>
      <c r="B3" s="91"/>
      <c r="C3" s="91"/>
    </row>
    <row r="4" spans="1:3" s="70" customFormat="1" ht="18.75">
      <c r="A4" s="91" t="s">
        <v>254</v>
      </c>
      <c r="B4" s="91"/>
      <c r="C4" s="91"/>
    </row>
    <row r="5" spans="1:3" s="70" customFormat="1" ht="18.75">
      <c r="A5" s="91" t="s">
        <v>6</v>
      </c>
      <c r="B5" s="91"/>
      <c r="C5" s="91"/>
    </row>
    <row r="6" spans="1:3" s="70" customFormat="1" ht="18.75">
      <c r="A6" s="91" t="s">
        <v>5</v>
      </c>
      <c r="B6" s="91"/>
      <c r="C6" s="91"/>
    </row>
    <row r="7" spans="1:3" s="70" customFormat="1" ht="18.75">
      <c r="A7" s="91" t="s">
        <v>215</v>
      </c>
      <c r="B7" s="91"/>
      <c r="C7" s="91"/>
    </row>
    <row r="8" spans="1:3" ht="96.75" customHeight="1">
      <c r="A8" s="92" t="s">
        <v>216</v>
      </c>
      <c r="B8" s="92"/>
      <c r="C8" s="92"/>
    </row>
    <row r="9" spans="1:3" ht="18.75">
      <c r="A9" s="71"/>
      <c r="B9" s="71"/>
      <c r="C9" s="72"/>
    </row>
    <row r="10" spans="1:3" ht="131.25">
      <c r="A10" s="73" t="s">
        <v>10</v>
      </c>
      <c r="B10" s="73" t="s">
        <v>11</v>
      </c>
      <c r="C10" s="74" t="s">
        <v>89</v>
      </c>
    </row>
    <row r="11" spans="1:3" ht="18.75">
      <c r="A11" s="75">
        <v>1</v>
      </c>
      <c r="B11" s="75">
        <v>2</v>
      </c>
      <c r="C11" s="76">
        <v>3</v>
      </c>
    </row>
    <row r="12" spans="1:3" ht="18.75">
      <c r="A12" s="77"/>
      <c r="B12" s="78" t="s">
        <v>12</v>
      </c>
      <c r="C12" s="54">
        <f>C13</f>
        <v>173917.8</v>
      </c>
    </row>
    <row r="13" spans="1:3" ht="37.5">
      <c r="A13" s="79" t="s">
        <v>13</v>
      </c>
      <c r="B13" s="78" t="s">
        <v>14</v>
      </c>
      <c r="C13" s="54">
        <f>C14+C20+C26+C29+C36+C45+C47+C51+C54</f>
        <v>173917.8</v>
      </c>
    </row>
    <row r="14" spans="1:3" ht="37.5">
      <c r="A14" s="79" t="s">
        <v>15</v>
      </c>
      <c r="B14" s="78" t="s">
        <v>16</v>
      </c>
      <c r="C14" s="54">
        <f>C15</f>
        <v>57283.7</v>
      </c>
    </row>
    <row r="15" spans="1:3" ht="18.75">
      <c r="A15" s="80" t="s">
        <v>17</v>
      </c>
      <c r="B15" s="81" t="s">
        <v>18</v>
      </c>
      <c r="C15" s="55">
        <f>C16+C17+C18</f>
        <v>57283.7</v>
      </c>
    </row>
    <row r="16" spans="1:3" ht="131.25">
      <c r="A16" s="80" t="s">
        <v>19</v>
      </c>
      <c r="B16" s="81" t="s">
        <v>20</v>
      </c>
      <c r="C16" s="55">
        <v>56517</v>
      </c>
    </row>
    <row r="17" spans="1:3" ht="171" customHeight="1">
      <c r="A17" s="80" t="s">
        <v>21</v>
      </c>
      <c r="B17" s="81" t="s">
        <v>22</v>
      </c>
      <c r="C17" s="55">
        <v>438</v>
      </c>
    </row>
    <row r="18" spans="1:3" ht="75">
      <c r="A18" s="80" t="s">
        <v>23</v>
      </c>
      <c r="B18" s="81" t="s">
        <v>24</v>
      </c>
      <c r="C18" s="55">
        <v>328.7</v>
      </c>
    </row>
    <row r="19" spans="1:3" ht="150" hidden="1">
      <c r="A19" s="80">
        <v>10102040010000100</v>
      </c>
      <c r="B19" s="81" t="s">
        <v>25</v>
      </c>
      <c r="C19" s="55"/>
    </row>
    <row r="20" spans="1:3" ht="57.75" customHeight="1">
      <c r="A20" s="79" t="s">
        <v>26</v>
      </c>
      <c r="B20" s="78" t="s">
        <v>27</v>
      </c>
      <c r="C20" s="54">
        <f>SUM(C22:C25)</f>
        <v>5996.5</v>
      </c>
    </row>
    <row r="21" spans="1:3" ht="56.25">
      <c r="A21" s="80" t="s">
        <v>28</v>
      </c>
      <c r="B21" s="81" t="s">
        <v>29</v>
      </c>
      <c r="C21" s="55">
        <f>SUM(C22:C25)</f>
        <v>5996.5</v>
      </c>
    </row>
    <row r="22" spans="1:3" ht="116.25" customHeight="1">
      <c r="A22" s="80" t="s">
        <v>30</v>
      </c>
      <c r="B22" s="81" t="s">
        <v>31</v>
      </c>
      <c r="C22" s="55">
        <v>2236.8</v>
      </c>
    </row>
    <row r="23" spans="1:3" ht="133.5" customHeight="1">
      <c r="A23" s="80" t="s">
        <v>32</v>
      </c>
      <c r="B23" s="81" t="s">
        <v>33</v>
      </c>
      <c r="C23" s="55">
        <v>17.2</v>
      </c>
    </row>
    <row r="24" spans="1:3" ht="116.25" customHeight="1">
      <c r="A24" s="80" t="s">
        <v>34</v>
      </c>
      <c r="B24" s="81" t="s">
        <v>35</v>
      </c>
      <c r="C24" s="55">
        <v>4088.4</v>
      </c>
    </row>
    <row r="25" spans="1:3" ht="117" customHeight="1">
      <c r="A25" s="80" t="s">
        <v>36</v>
      </c>
      <c r="B25" s="81" t="s">
        <v>37</v>
      </c>
      <c r="C25" s="55">
        <v>-345.9</v>
      </c>
    </row>
    <row r="26" spans="1:3" ht="22.5" customHeight="1">
      <c r="A26" s="79" t="s">
        <v>38</v>
      </c>
      <c r="B26" s="78" t="s">
        <v>39</v>
      </c>
      <c r="C26" s="54">
        <f>C27</f>
        <v>317.2</v>
      </c>
    </row>
    <row r="27" spans="1:3" ht="18.75">
      <c r="A27" s="80" t="s">
        <v>40</v>
      </c>
      <c r="B27" s="81" t="s">
        <v>41</v>
      </c>
      <c r="C27" s="55">
        <f>C28</f>
        <v>317.2</v>
      </c>
    </row>
    <row r="28" spans="1:3" ht="18.75">
      <c r="A28" s="80" t="s">
        <v>42</v>
      </c>
      <c r="B28" s="81" t="s">
        <v>41</v>
      </c>
      <c r="C28" s="55">
        <v>317.2</v>
      </c>
    </row>
    <row r="29" spans="1:3" ht="20.25" customHeight="1">
      <c r="A29" s="79" t="s">
        <v>43</v>
      </c>
      <c r="B29" s="78" t="s">
        <v>44</v>
      </c>
      <c r="C29" s="54">
        <f>C30+C31</f>
        <v>71761.2</v>
      </c>
    </row>
    <row r="30" spans="1:3" ht="75">
      <c r="A30" s="80" t="s">
        <v>45</v>
      </c>
      <c r="B30" s="81" t="s">
        <v>46</v>
      </c>
      <c r="C30" s="55">
        <v>12843</v>
      </c>
    </row>
    <row r="31" spans="1:3" ht="18.75">
      <c r="A31" s="80" t="s">
        <v>47</v>
      </c>
      <c r="B31" s="81" t="s">
        <v>48</v>
      </c>
      <c r="C31" s="55">
        <f>C32+C33</f>
        <v>58918.2</v>
      </c>
    </row>
    <row r="32" spans="1:3" ht="115.5" customHeight="1">
      <c r="A32" s="80" t="s">
        <v>49</v>
      </c>
      <c r="B32" s="81" t="s">
        <v>50</v>
      </c>
      <c r="C32" s="55">
        <v>13153</v>
      </c>
    </row>
    <row r="33" spans="1:3" ht="114" customHeight="1">
      <c r="A33" s="80" t="s">
        <v>51</v>
      </c>
      <c r="B33" s="81" t="s">
        <v>52</v>
      </c>
      <c r="C33" s="55">
        <v>45765.2</v>
      </c>
    </row>
    <row r="34" spans="1:3" ht="18.75" hidden="1">
      <c r="A34" s="80">
        <v>10800000000000000</v>
      </c>
      <c r="B34" s="81" t="s">
        <v>53</v>
      </c>
      <c r="C34" s="55"/>
    </row>
    <row r="35" spans="1:3" ht="131.25" hidden="1">
      <c r="A35" s="80">
        <v>10804020010000100</v>
      </c>
      <c r="B35" s="81" t="s">
        <v>54</v>
      </c>
      <c r="C35" s="55"/>
    </row>
    <row r="36" spans="1:3" ht="75" customHeight="1">
      <c r="A36" s="79" t="s">
        <v>55</v>
      </c>
      <c r="B36" s="78" t="s">
        <v>0</v>
      </c>
      <c r="C36" s="54">
        <f>C37+C40+C42</f>
        <v>23154.2</v>
      </c>
    </row>
    <row r="37" spans="1:3" ht="153" customHeight="1">
      <c r="A37" s="80" t="s">
        <v>56</v>
      </c>
      <c r="B37" s="81" t="s">
        <v>57</v>
      </c>
      <c r="C37" s="55">
        <f>C38+C39</f>
        <v>21906.8</v>
      </c>
    </row>
    <row r="38" spans="1:3" ht="131.25">
      <c r="A38" s="80" t="s">
        <v>58</v>
      </c>
      <c r="B38" s="81" t="s">
        <v>59</v>
      </c>
      <c r="C38" s="55">
        <v>16192.8</v>
      </c>
    </row>
    <row r="39" spans="1:3" ht="56.25">
      <c r="A39" s="80" t="s">
        <v>92</v>
      </c>
      <c r="B39" s="81" t="s">
        <v>93</v>
      </c>
      <c r="C39" s="55">
        <v>5714</v>
      </c>
    </row>
    <row r="40" spans="1:3" ht="37.5">
      <c r="A40" s="80" t="s">
        <v>60</v>
      </c>
      <c r="B40" s="81" t="s">
        <v>61</v>
      </c>
      <c r="C40" s="55">
        <f>C41</f>
        <v>20</v>
      </c>
    </row>
    <row r="41" spans="1:3" ht="93.75">
      <c r="A41" s="80" t="s">
        <v>62</v>
      </c>
      <c r="B41" s="81" t="s">
        <v>63</v>
      </c>
      <c r="C41" s="55">
        <v>20</v>
      </c>
    </row>
    <row r="42" spans="1:3" ht="150">
      <c r="A42" s="80" t="s">
        <v>64</v>
      </c>
      <c r="B42" s="81" t="s">
        <v>65</v>
      </c>
      <c r="C42" s="55">
        <f>C43+C44</f>
        <v>1227.4</v>
      </c>
    </row>
    <row r="43" spans="1:3" ht="56.25">
      <c r="A43" s="73" t="s">
        <v>7</v>
      </c>
      <c r="B43" s="81" t="s">
        <v>66</v>
      </c>
      <c r="C43" s="55">
        <v>0</v>
      </c>
    </row>
    <row r="44" spans="1:3" ht="131.25">
      <c r="A44" s="80" t="s">
        <v>9</v>
      </c>
      <c r="B44" s="81" t="s">
        <v>67</v>
      </c>
      <c r="C44" s="55">
        <v>1227.4</v>
      </c>
    </row>
    <row r="45" spans="1:3" ht="56.25">
      <c r="A45" s="79" t="s">
        <v>68</v>
      </c>
      <c r="B45" s="78" t="s">
        <v>1</v>
      </c>
      <c r="C45" s="54">
        <f>C46</f>
        <v>0</v>
      </c>
    </row>
    <row r="46" spans="1:3" ht="56.25">
      <c r="A46" s="80" t="s">
        <v>8</v>
      </c>
      <c r="B46" s="81" t="s">
        <v>69</v>
      </c>
      <c r="C46" s="55"/>
    </row>
    <row r="47" spans="1:3" ht="38.25" customHeight="1">
      <c r="A47" s="79" t="s">
        <v>70</v>
      </c>
      <c r="B47" s="78" t="s">
        <v>2</v>
      </c>
      <c r="C47" s="54">
        <f>C48+C49+C50</f>
        <v>15355</v>
      </c>
    </row>
    <row r="48" spans="1:3" ht="116.25" customHeight="1">
      <c r="A48" s="80" t="s">
        <v>71</v>
      </c>
      <c r="B48" s="81" t="s">
        <v>72</v>
      </c>
      <c r="C48" s="55">
        <v>12500</v>
      </c>
    </row>
    <row r="49" spans="1:3" ht="75">
      <c r="A49" s="80" t="s">
        <v>73</v>
      </c>
      <c r="B49" s="81" t="s">
        <v>74</v>
      </c>
      <c r="C49" s="55">
        <v>2750</v>
      </c>
    </row>
    <row r="50" spans="1:3" ht="150">
      <c r="A50" s="80" t="s">
        <v>205</v>
      </c>
      <c r="B50" s="82" t="s">
        <v>206</v>
      </c>
      <c r="C50" s="55">
        <v>105</v>
      </c>
    </row>
    <row r="51" spans="1:3" ht="37.5">
      <c r="A51" s="79" t="s">
        <v>75</v>
      </c>
      <c r="B51" s="78" t="s">
        <v>76</v>
      </c>
      <c r="C51" s="54">
        <f>C52</f>
        <v>50</v>
      </c>
    </row>
    <row r="52" spans="1:3" ht="56.25">
      <c r="A52" s="80" t="s">
        <v>77</v>
      </c>
      <c r="B52" s="81" t="s">
        <v>78</v>
      </c>
      <c r="C52" s="55">
        <f>C53</f>
        <v>50</v>
      </c>
    </row>
    <row r="53" spans="1:3" ht="54.75" customHeight="1">
      <c r="A53" s="80" t="s">
        <v>79</v>
      </c>
      <c r="B53" s="81" t="s">
        <v>214</v>
      </c>
      <c r="C53" s="55">
        <v>50</v>
      </c>
    </row>
    <row r="54" spans="1:3" ht="23.25" customHeight="1" hidden="1">
      <c r="A54" s="75" t="s">
        <v>81</v>
      </c>
      <c r="B54" s="78" t="s">
        <v>3</v>
      </c>
      <c r="C54" s="54">
        <f>C55</f>
        <v>0</v>
      </c>
    </row>
    <row r="55" spans="1:3" ht="37.5" hidden="1">
      <c r="A55" s="73" t="s">
        <v>82</v>
      </c>
      <c r="B55" s="81" t="s">
        <v>83</v>
      </c>
      <c r="C55" s="55"/>
    </row>
    <row r="56" spans="1:3" ht="37.5" hidden="1">
      <c r="A56" s="80">
        <v>11600000000000000</v>
      </c>
      <c r="B56" s="81" t="s">
        <v>76</v>
      </c>
      <c r="C56" s="83"/>
    </row>
    <row r="57" spans="1:3" ht="75" hidden="1">
      <c r="A57" s="80">
        <v>11690050100000100</v>
      </c>
      <c r="B57" s="81" t="s">
        <v>80</v>
      </c>
      <c r="C57" s="83"/>
    </row>
    <row r="58" spans="1:3" ht="18.75" hidden="1">
      <c r="A58" s="80">
        <v>20000000000000000</v>
      </c>
      <c r="B58" s="81" t="s">
        <v>84</v>
      </c>
      <c r="C58" s="83"/>
    </row>
    <row r="59" spans="1:3" ht="56.25" hidden="1">
      <c r="A59" s="80">
        <v>20200000000000000</v>
      </c>
      <c r="B59" s="81" t="s">
        <v>85</v>
      </c>
      <c r="C59" s="83"/>
    </row>
    <row r="60" spans="1:3" ht="18.75" hidden="1">
      <c r="A60" s="80">
        <v>20204000000000000</v>
      </c>
      <c r="B60" s="81" t="s">
        <v>86</v>
      </c>
      <c r="C60" s="83"/>
    </row>
    <row r="61" spans="1:3" ht="37.5" hidden="1">
      <c r="A61" s="80">
        <v>20204999100000100</v>
      </c>
      <c r="B61" s="81" t="s">
        <v>87</v>
      </c>
      <c r="C61" s="83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fitToWidth="1" horizontalDpi="180" verticalDpi="18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15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55.140625" style="28" customWidth="1"/>
    <col min="2" max="2" width="15.00390625" style="28" customWidth="1"/>
    <col min="3" max="3" width="15.421875" style="28" customWidth="1"/>
    <col min="4" max="16384" width="9.140625" style="28" customWidth="1"/>
  </cols>
  <sheetData>
    <row r="1" spans="1:3" s="27" customFormat="1" ht="18.75">
      <c r="A1" s="109" t="s">
        <v>245</v>
      </c>
      <c r="B1" s="108"/>
      <c r="C1" s="108"/>
    </row>
    <row r="2" spans="1:3" s="27" customFormat="1" ht="18.75">
      <c r="A2" s="108" t="s">
        <v>99</v>
      </c>
      <c r="B2" s="108"/>
      <c r="C2" s="108"/>
    </row>
    <row r="3" spans="1:3" s="27" customFormat="1" ht="18.75">
      <c r="A3" s="108" t="s">
        <v>5</v>
      </c>
      <c r="B3" s="108"/>
      <c r="C3" s="108"/>
    </row>
    <row r="4" spans="1:3" s="27" customFormat="1" ht="18.75">
      <c r="A4" s="108" t="s">
        <v>254</v>
      </c>
      <c r="B4" s="108"/>
      <c r="C4" s="108"/>
    </row>
    <row r="5" spans="1:3" s="27" customFormat="1" ht="18.75">
      <c r="A5" s="108" t="s">
        <v>95</v>
      </c>
      <c r="B5" s="108"/>
      <c r="C5" s="108"/>
    </row>
    <row r="6" spans="1:3" s="27" customFormat="1" ht="18.75">
      <c r="A6" s="108" t="s">
        <v>5</v>
      </c>
      <c r="B6" s="108"/>
      <c r="C6" s="108"/>
    </row>
    <row r="7" spans="1:3" s="27" customFormat="1" ht="18.75">
      <c r="A7" s="108" t="s">
        <v>215</v>
      </c>
      <c r="B7" s="108"/>
      <c r="C7" s="108"/>
    </row>
    <row r="8" spans="1:3" ht="18.75">
      <c r="A8" s="110"/>
      <c r="B8" s="110"/>
      <c r="C8" s="110"/>
    </row>
    <row r="9" spans="1:3" ht="109.5" customHeight="1">
      <c r="A9" s="111" t="s">
        <v>246</v>
      </c>
      <c r="B9" s="111"/>
      <c r="C9" s="111"/>
    </row>
    <row r="10" spans="1:3" ht="17.25" customHeight="1" hidden="1">
      <c r="A10" s="29"/>
      <c r="B10" s="29"/>
      <c r="C10" s="29"/>
    </row>
    <row r="11" spans="1:3" ht="15.75">
      <c r="A11" s="30"/>
      <c r="B11" s="112"/>
      <c r="C11" s="112"/>
    </row>
    <row r="12" spans="1:3" ht="18.75">
      <c r="A12" s="113" t="s">
        <v>242</v>
      </c>
      <c r="B12" s="115" t="s">
        <v>96</v>
      </c>
      <c r="C12" s="116"/>
    </row>
    <row r="13" spans="1:3" ht="18.75">
      <c r="A13" s="114"/>
      <c r="B13" s="31" t="s">
        <v>207</v>
      </c>
      <c r="C13" s="32" t="s">
        <v>247</v>
      </c>
    </row>
    <row r="14" spans="1:3" ht="56.25">
      <c r="A14" s="68" t="s">
        <v>244</v>
      </c>
      <c r="B14" s="50">
        <v>226.8</v>
      </c>
      <c r="C14" s="50">
        <v>226.8</v>
      </c>
    </row>
    <row r="15" spans="1:3" ht="18.75">
      <c r="A15" s="33" t="s">
        <v>97</v>
      </c>
      <c r="B15" s="52">
        <f>SUM(B12:B14)</f>
        <v>226.8</v>
      </c>
      <c r="C15" s="52">
        <f>SUM(C12:C14)</f>
        <v>226.8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2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62.140625" style="22" customWidth="1"/>
    <col min="2" max="2" width="22.421875" style="22" customWidth="1"/>
    <col min="3" max="16384" width="9.140625" style="22" customWidth="1"/>
  </cols>
  <sheetData>
    <row r="1" spans="1:2" ht="18.75">
      <c r="A1" s="106" t="s">
        <v>162</v>
      </c>
      <c r="B1" s="106"/>
    </row>
    <row r="2" spans="1:2" ht="18.75">
      <c r="A2" s="106" t="s">
        <v>94</v>
      </c>
      <c r="B2" s="106"/>
    </row>
    <row r="3" spans="1:2" ht="18.75">
      <c r="A3" s="106" t="s">
        <v>5</v>
      </c>
      <c r="B3" s="106"/>
    </row>
    <row r="4" spans="1:2" ht="18.75">
      <c r="A4" s="106" t="s">
        <v>254</v>
      </c>
      <c r="B4" s="106"/>
    </row>
    <row r="5" spans="1:2" ht="18.75">
      <c r="A5" s="106" t="s">
        <v>95</v>
      </c>
      <c r="B5" s="106"/>
    </row>
    <row r="6" spans="1:2" ht="18.75">
      <c r="A6" s="106" t="s">
        <v>5</v>
      </c>
      <c r="B6" s="106"/>
    </row>
    <row r="7" spans="1:2" ht="18.75">
      <c r="A7" s="106" t="s">
        <v>215</v>
      </c>
      <c r="B7" s="106"/>
    </row>
    <row r="8" spans="1:2" ht="123.75" customHeight="1">
      <c r="A8" s="107" t="s">
        <v>248</v>
      </c>
      <c r="B8" s="107"/>
    </row>
    <row r="9" spans="1:2" ht="18.75">
      <c r="A9" s="23"/>
      <c r="B9" s="24"/>
    </row>
    <row r="10" spans="1:2" ht="37.5">
      <c r="A10" s="67" t="s">
        <v>242</v>
      </c>
      <c r="B10" s="26" t="s">
        <v>96</v>
      </c>
    </row>
    <row r="11" spans="1:2" ht="37.5">
      <c r="A11" s="68" t="s">
        <v>244</v>
      </c>
      <c r="B11" s="50">
        <v>85707.2</v>
      </c>
    </row>
    <row r="12" spans="1:2" ht="18.75">
      <c r="A12" s="25" t="s">
        <v>241</v>
      </c>
      <c r="B12" s="51">
        <f>SUM(B10:B11)</f>
        <v>85707.2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15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55.140625" style="28" customWidth="1"/>
    <col min="2" max="2" width="15.00390625" style="28" customWidth="1"/>
    <col min="3" max="3" width="15.421875" style="28" customWidth="1"/>
    <col min="4" max="16384" width="9.140625" style="28" customWidth="1"/>
  </cols>
  <sheetData>
    <row r="1" spans="1:3" s="27" customFormat="1" ht="18.75">
      <c r="A1" s="109" t="s">
        <v>249</v>
      </c>
      <c r="B1" s="108"/>
      <c r="C1" s="108"/>
    </row>
    <row r="2" spans="1:3" s="27" customFormat="1" ht="18.75">
      <c r="A2" s="108" t="s">
        <v>99</v>
      </c>
      <c r="B2" s="108"/>
      <c r="C2" s="108"/>
    </row>
    <row r="3" spans="1:3" s="27" customFormat="1" ht="18.75">
      <c r="A3" s="108" t="s">
        <v>5</v>
      </c>
      <c r="B3" s="108"/>
      <c r="C3" s="108"/>
    </row>
    <row r="4" spans="1:3" s="27" customFormat="1" ht="18.75">
      <c r="A4" s="108" t="s">
        <v>254</v>
      </c>
      <c r="B4" s="108"/>
      <c r="C4" s="108"/>
    </row>
    <row r="5" spans="1:3" s="27" customFormat="1" ht="18.75">
      <c r="A5" s="108" t="s">
        <v>95</v>
      </c>
      <c r="B5" s="108"/>
      <c r="C5" s="108"/>
    </row>
    <row r="6" spans="1:3" s="27" customFormat="1" ht="18.75">
      <c r="A6" s="108" t="s">
        <v>5</v>
      </c>
      <c r="B6" s="108"/>
      <c r="C6" s="108"/>
    </row>
    <row r="7" spans="1:3" s="27" customFormat="1" ht="18.75">
      <c r="A7" s="108" t="s">
        <v>215</v>
      </c>
      <c r="B7" s="108"/>
      <c r="C7" s="108"/>
    </row>
    <row r="8" spans="1:3" ht="18.75">
      <c r="A8" s="110"/>
      <c r="B8" s="110"/>
      <c r="C8" s="110"/>
    </row>
    <row r="9" spans="1:3" ht="109.5" customHeight="1">
      <c r="A9" s="117" t="s">
        <v>250</v>
      </c>
      <c r="B9" s="117"/>
      <c r="C9" s="117"/>
    </row>
    <row r="10" spans="1:3" ht="17.25" customHeight="1">
      <c r="A10" s="29"/>
      <c r="B10" s="29"/>
      <c r="C10" s="29"/>
    </row>
    <row r="11" spans="1:3" ht="15.75">
      <c r="A11" s="30"/>
      <c r="B11" s="112"/>
      <c r="C11" s="112"/>
    </row>
    <row r="12" spans="1:3" ht="18.75">
      <c r="A12" s="113" t="s">
        <v>242</v>
      </c>
      <c r="B12" s="115" t="s">
        <v>96</v>
      </c>
      <c r="C12" s="116"/>
    </row>
    <row r="13" spans="1:3" ht="18.75">
      <c r="A13" s="114"/>
      <c r="B13" s="31" t="s">
        <v>207</v>
      </c>
      <c r="C13" s="32" t="s">
        <v>218</v>
      </c>
    </row>
    <row r="14" spans="1:3" ht="56.25">
      <c r="A14" s="68" t="s">
        <v>244</v>
      </c>
      <c r="B14" s="50">
        <v>85707.2</v>
      </c>
      <c r="C14" s="50">
        <v>85707.2</v>
      </c>
    </row>
    <row r="15" spans="1:3" ht="18.75">
      <c r="A15" s="33" t="s">
        <v>241</v>
      </c>
      <c r="B15" s="51">
        <f>SUM(B13:B14)</f>
        <v>85707.2</v>
      </c>
      <c r="C15" s="51">
        <f>SUM(C13:C14)</f>
        <v>85707.2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D63"/>
  <sheetViews>
    <sheetView zoomScale="75" zoomScaleNormal="75" zoomScalePageLayoutView="0" workbookViewId="0" topLeftCell="A1">
      <selection activeCell="A5" sqref="A5:D5"/>
    </sheetView>
  </sheetViews>
  <sheetFormatPr defaultColWidth="9.140625" defaultRowHeight="15"/>
  <cols>
    <col min="1" max="1" width="28.28125" style="21" customWidth="1"/>
    <col min="2" max="2" width="57.8515625" style="21" customWidth="1"/>
    <col min="3" max="3" width="14.28125" style="21" customWidth="1"/>
    <col min="4" max="4" width="14.140625" style="14" customWidth="1"/>
    <col min="5" max="16384" width="9.140625" style="2" customWidth="1"/>
  </cols>
  <sheetData>
    <row r="2" spans="1:4" s="1" customFormat="1" ht="18.75">
      <c r="A2" s="93" t="s">
        <v>91</v>
      </c>
      <c r="B2" s="93"/>
      <c r="C2" s="93"/>
      <c r="D2" s="93"/>
    </row>
    <row r="3" spans="1:4" s="1" customFormat="1" ht="18.75">
      <c r="A3" s="93" t="s">
        <v>4</v>
      </c>
      <c r="B3" s="93"/>
      <c r="C3" s="93"/>
      <c r="D3" s="93"/>
    </row>
    <row r="4" spans="1:4" s="1" customFormat="1" ht="18.75">
      <c r="A4" s="93" t="s">
        <v>5</v>
      </c>
      <c r="B4" s="93"/>
      <c r="C4" s="93"/>
      <c r="D4" s="93"/>
    </row>
    <row r="5" spans="1:4" s="1" customFormat="1" ht="18.75">
      <c r="A5" s="93" t="s">
        <v>254</v>
      </c>
      <c r="B5" s="93"/>
      <c r="C5" s="93"/>
      <c r="D5" s="93"/>
    </row>
    <row r="6" spans="1:4" s="1" customFormat="1" ht="18.75">
      <c r="A6" s="93" t="s">
        <v>6</v>
      </c>
      <c r="B6" s="93"/>
      <c r="C6" s="93"/>
      <c r="D6" s="93"/>
    </row>
    <row r="7" spans="1:4" s="1" customFormat="1" ht="18.75">
      <c r="A7" s="93" t="s">
        <v>5</v>
      </c>
      <c r="B7" s="93"/>
      <c r="C7" s="93"/>
      <c r="D7" s="93"/>
    </row>
    <row r="8" spans="1:4" s="1" customFormat="1" ht="18.75">
      <c r="A8" s="93" t="s">
        <v>215</v>
      </c>
      <c r="B8" s="93"/>
      <c r="C8" s="93"/>
      <c r="D8" s="93"/>
    </row>
    <row r="9" spans="1:4" ht="96.75" customHeight="1">
      <c r="A9" s="94" t="s">
        <v>217</v>
      </c>
      <c r="B9" s="94"/>
      <c r="C9" s="94"/>
      <c r="D9" s="94"/>
    </row>
    <row r="10" spans="1:4" ht="18.75">
      <c r="A10" s="15"/>
      <c r="B10" s="15"/>
      <c r="C10" s="15"/>
      <c r="D10" s="3"/>
    </row>
    <row r="11" spans="1:4" ht="112.5" customHeight="1">
      <c r="A11" s="95" t="s">
        <v>10</v>
      </c>
      <c r="B11" s="95" t="s">
        <v>90</v>
      </c>
      <c r="C11" s="97" t="s">
        <v>89</v>
      </c>
      <c r="D11" s="98"/>
    </row>
    <row r="12" spans="1:4" ht="18.75">
      <c r="A12" s="96"/>
      <c r="B12" s="96"/>
      <c r="C12" s="16" t="s">
        <v>207</v>
      </c>
      <c r="D12" s="5" t="s">
        <v>218</v>
      </c>
    </row>
    <row r="13" spans="1:4" ht="18.75">
      <c r="A13" s="17">
        <v>1</v>
      </c>
      <c r="B13" s="17">
        <v>2</v>
      </c>
      <c r="C13" s="17">
        <v>3</v>
      </c>
      <c r="D13" s="7">
        <v>4</v>
      </c>
    </row>
    <row r="14" spans="1:4" s="18" customFormat="1" ht="18.75">
      <c r="A14" s="8"/>
      <c r="B14" s="9" t="s">
        <v>12</v>
      </c>
      <c r="C14" s="54">
        <f>C15</f>
        <v>186273.49999999997</v>
      </c>
      <c r="D14" s="54">
        <f>D15</f>
        <v>191405.19999999998</v>
      </c>
    </row>
    <row r="15" spans="1:4" s="18" customFormat="1" ht="37.5">
      <c r="A15" s="10" t="s">
        <v>13</v>
      </c>
      <c r="B15" s="9" t="s">
        <v>14</v>
      </c>
      <c r="C15" s="54">
        <f>C16+C22+C28+C31+C38+C47+C49+C53+C56</f>
        <v>186273.49999999997</v>
      </c>
      <c r="D15" s="54">
        <f>D16+D22+D28+D31+D38+D47+D49+D53+D56</f>
        <v>191405.19999999998</v>
      </c>
    </row>
    <row r="16" spans="1:4" ht="21.75" customHeight="1">
      <c r="A16" s="10" t="s">
        <v>15</v>
      </c>
      <c r="B16" s="9" t="s">
        <v>16</v>
      </c>
      <c r="C16" s="54">
        <f>C17</f>
        <v>68049.7</v>
      </c>
      <c r="D16" s="54">
        <f>D17</f>
        <v>72686.9</v>
      </c>
    </row>
    <row r="17" spans="1:4" ht="18.75">
      <c r="A17" s="11" t="s">
        <v>17</v>
      </c>
      <c r="B17" s="12" t="s">
        <v>18</v>
      </c>
      <c r="C17" s="55">
        <f>C18+C19+C20</f>
        <v>68049.7</v>
      </c>
      <c r="D17" s="55">
        <f>D18+D19+D20</f>
        <v>72686.9</v>
      </c>
    </row>
    <row r="18" spans="1:4" ht="131.25">
      <c r="A18" s="11" t="s">
        <v>19</v>
      </c>
      <c r="B18" s="12" t="s">
        <v>20</v>
      </c>
      <c r="C18" s="55">
        <v>67139</v>
      </c>
      <c r="D18" s="55">
        <v>71714</v>
      </c>
    </row>
    <row r="19" spans="1:4" ht="175.5" customHeight="1">
      <c r="A19" s="11" t="s">
        <v>21</v>
      </c>
      <c r="B19" s="12" t="s">
        <v>22</v>
      </c>
      <c r="C19" s="55">
        <v>520</v>
      </c>
      <c r="D19" s="55">
        <v>556</v>
      </c>
    </row>
    <row r="20" spans="1:4" ht="75">
      <c r="A20" s="11" t="s">
        <v>23</v>
      </c>
      <c r="B20" s="12" t="s">
        <v>24</v>
      </c>
      <c r="C20" s="55">
        <v>390.7</v>
      </c>
      <c r="D20" s="55">
        <v>416.9</v>
      </c>
    </row>
    <row r="21" spans="1:4" ht="150" hidden="1">
      <c r="A21" s="11">
        <v>10102040010000100</v>
      </c>
      <c r="B21" s="12" t="s">
        <v>25</v>
      </c>
      <c r="C21" s="56"/>
      <c r="D21" s="56"/>
    </row>
    <row r="22" spans="1:4" s="18" customFormat="1" ht="57.75" customHeight="1">
      <c r="A22" s="10" t="s">
        <v>26</v>
      </c>
      <c r="B22" s="9" t="s">
        <v>27</v>
      </c>
      <c r="C22" s="54">
        <f>SUM(C24:C27)</f>
        <v>6764.8</v>
      </c>
      <c r="D22" s="54">
        <f>SUM(D24:D27)</f>
        <v>7032.1</v>
      </c>
    </row>
    <row r="23" spans="1:4" ht="56.25">
      <c r="A23" s="11" t="s">
        <v>28</v>
      </c>
      <c r="B23" s="12" t="s">
        <v>29</v>
      </c>
      <c r="C23" s="55">
        <f>SUM(C24:C27)</f>
        <v>6764.8</v>
      </c>
      <c r="D23" s="55">
        <f>SUM(D24:D27)</f>
        <v>7032.1</v>
      </c>
    </row>
    <row r="24" spans="1:4" ht="115.5" customHeight="1">
      <c r="A24" s="11" t="s">
        <v>30</v>
      </c>
      <c r="B24" s="12" t="s">
        <v>31</v>
      </c>
      <c r="C24" s="55">
        <v>2535.2</v>
      </c>
      <c r="D24" s="55">
        <v>2675</v>
      </c>
    </row>
    <row r="25" spans="1:4" ht="132.75" customHeight="1">
      <c r="A25" s="11" t="s">
        <v>32</v>
      </c>
      <c r="B25" s="12" t="s">
        <v>33</v>
      </c>
      <c r="C25" s="55">
        <v>17.8</v>
      </c>
      <c r="D25" s="55">
        <v>18.3</v>
      </c>
    </row>
    <row r="26" spans="1:4" ht="113.25" customHeight="1">
      <c r="A26" s="11" t="s">
        <v>34</v>
      </c>
      <c r="B26" s="12" t="s">
        <v>35</v>
      </c>
      <c r="C26" s="55">
        <v>4555</v>
      </c>
      <c r="D26" s="55">
        <v>4802.1</v>
      </c>
    </row>
    <row r="27" spans="1:4" ht="113.25" customHeight="1">
      <c r="A27" s="11" t="s">
        <v>36</v>
      </c>
      <c r="B27" s="12" t="s">
        <v>37</v>
      </c>
      <c r="C27" s="56">
        <v>-343.2</v>
      </c>
      <c r="D27" s="56">
        <v>-463.3</v>
      </c>
    </row>
    <row r="28" spans="1:4" ht="19.5" customHeight="1">
      <c r="A28" s="10" t="s">
        <v>38</v>
      </c>
      <c r="B28" s="9" t="s">
        <v>39</v>
      </c>
      <c r="C28" s="54">
        <f>C29</f>
        <v>317.2</v>
      </c>
      <c r="D28" s="54">
        <f>D29</f>
        <v>321.2</v>
      </c>
    </row>
    <row r="29" spans="1:4" ht="18.75">
      <c r="A29" s="11" t="s">
        <v>40</v>
      </c>
      <c r="B29" s="12" t="s">
        <v>41</v>
      </c>
      <c r="C29" s="55">
        <f>C30</f>
        <v>317.2</v>
      </c>
      <c r="D29" s="55">
        <f>D30</f>
        <v>321.2</v>
      </c>
    </row>
    <row r="30" spans="1:4" ht="18.75">
      <c r="A30" s="11" t="s">
        <v>42</v>
      </c>
      <c r="B30" s="12" t="s">
        <v>41</v>
      </c>
      <c r="C30" s="55">
        <v>317.2</v>
      </c>
      <c r="D30" s="55">
        <v>321.2</v>
      </c>
    </row>
    <row r="31" spans="1:4" ht="20.25" customHeight="1">
      <c r="A31" s="10" t="s">
        <v>43</v>
      </c>
      <c r="B31" s="9" t="s">
        <v>44</v>
      </c>
      <c r="C31" s="54">
        <f>C32+C33</f>
        <v>72627.2</v>
      </c>
      <c r="D31" s="54">
        <f>D32+D33</f>
        <v>73163.2</v>
      </c>
    </row>
    <row r="32" spans="1:4" ht="75">
      <c r="A32" s="11" t="s">
        <v>45</v>
      </c>
      <c r="B32" s="12" t="s">
        <v>46</v>
      </c>
      <c r="C32" s="55">
        <v>13317</v>
      </c>
      <c r="D32" s="55">
        <v>13853</v>
      </c>
    </row>
    <row r="33" spans="1:4" ht="18.75">
      <c r="A33" s="11" t="s">
        <v>47</v>
      </c>
      <c r="B33" s="12" t="s">
        <v>48</v>
      </c>
      <c r="C33" s="55">
        <f>C34+C35</f>
        <v>59310.2</v>
      </c>
      <c r="D33" s="55">
        <f>D34+D35</f>
        <v>59310.2</v>
      </c>
    </row>
    <row r="34" spans="1:4" ht="115.5" customHeight="1">
      <c r="A34" s="11" t="s">
        <v>49</v>
      </c>
      <c r="B34" s="12" t="s">
        <v>50</v>
      </c>
      <c r="C34" s="55">
        <v>13316.2</v>
      </c>
      <c r="D34" s="55">
        <v>13316.2</v>
      </c>
    </row>
    <row r="35" spans="1:4" ht="114" customHeight="1">
      <c r="A35" s="11" t="s">
        <v>51</v>
      </c>
      <c r="B35" s="12" t="s">
        <v>52</v>
      </c>
      <c r="C35" s="55">
        <v>45994</v>
      </c>
      <c r="D35" s="55">
        <v>45994</v>
      </c>
    </row>
    <row r="36" spans="1:4" ht="18.75" hidden="1">
      <c r="A36" s="11">
        <v>10800000000000000</v>
      </c>
      <c r="B36" s="12" t="s">
        <v>53</v>
      </c>
      <c r="C36" s="56"/>
      <c r="D36" s="56"/>
    </row>
    <row r="37" spans="1:4" ht="131.25" hidden="1">
      <c r="A37" s="11">
        <v>10804020010000100</v>
      </c>
      <c r="B37" s="12" t="s">
        <v>54</v>
      </c>
      <c r="C37" s="56"/>
      <c r="D37" s="56"/>
    </row>
    <row r="38" spans="1:4" ht="75.75" customHeight="1">
      <c r="A38" s="10" t="s">
        <v>55</v>
      </c>
      <c r="B38" s="9" t="s">
        <v>0</v>
      </c>
      <c r="C38" s="54">
        <f>C39+C42+C44</f>
        <v>23026.8</v>
      </c>
      <c r="D38" s="54">
        <f>D39+D42+D44</f>
        <v>22796.8</v>
      </c>
    </row>
    <row r="39" spans="1:4" ht="135.75" customHeight="1">
      <c r="A39" s="11" t="s">
        <v>56</v>
      </c>
      <c r="B39" s="12" t="s">
        <v>57</v>
      </c>
      <c r="C39" s="55">
        <f>C40+C41</f>
        <v>21906.8</v>
      </c>
      <c r="D39" s="55">
        <f>D40+D41</f>
        <v>21776.8</v>
      </c>
    </row>
    <row r="40" spans="1:4" ht="116.25" customHeight="1">
      <c r="A40" s="11" t="s">
        <v>58</v>
      </c>
      <c r="B40" s="12" t="s">
        <v>59</v>
      </c>
      <c r="C40" s="55">
        <v>16192.8</v>
      </c>
      <c r="D40" s="55">
        <v>16192.8</v>
      </c>
    </row>
    <row r="41" spans="1:4" ht="56.25">
      <c r="A41" s="11" t="s">
        <v>92</v>
      </c>
      <c r="B41" s="12" t="s">
        <v>93</v>
      </c>
      <c r="C41" s="55">
        <v>5714</v>
      </c>
      <c r="D41" s="55">
        <v>5584</v>
      </c>
    </row>
    <row r="42" spans="1:4" ht="37.5">
      <c r="A42" s="11" t="s">
        <v>60</v>
      </c>
      <c r="B42" s="12" t="s">
        <v>61</v>
      </c>
      <c r="C42" s="55">
        <f>C43</f>
        <v>20</v>
      </c>
      <c r="D42" s="55">
        <f>D43</f>
        <v>20</v>
      </c>
    </row>
    <row r="43" spans="1:4" ht="93.75">
      <c r="A43" s="11" t="s">
        <v>62</v>
      </c>
      <c r="B43" s="12" t="s">
        <v>63</v>
      </c>
      <c r="C43" s="55">
        <v>20</v>
      </c>
      <c r="D43" s="55">
        <v>20</v>
      </c>
    </row>
    <row r="44" spans="1:4" ht="132.75" customHeight="1">
      <c r="A44" s="11" t="s">
        <v>64</v>
      </c>
      <c r="B44" s="12" t="s">
        <v>65</v>
      </c>
      <c r="C44" s="55">
        <f>C45+C46</f>
        <v>1100</v>
      </c>
      <c r="D44" s="55">
        <f>D45+D46</f>
        <v>1000</v>
      </c>
    </row>
    <row r="45" spans="1:4" ht="56.25">
      <c r="A45" s="4" t="s">
        <v>7</v>
      </c>
      <c r="B45" s="12" t="s">
        <v>66</v>
      </c>
      <c r="C45" s="55">
        <v>0</v>
      </c>
      <c r="D45" s="55">
        <v>0</v>
      </c>
    </row>
    <row r="46" spans="1:4" ht="131.25">
      <c r="A46" s="11" t="s">
        <v>9</v>
      </c>
      <c r="B46" s="12" t="s">
        <v>67</v>
      </c>
      <c r="C46" s="55">
        <v>1100</v>
      </c>
      <c r="D46" s="55">
        <v>1000</v>
      </c>
    </row>
    <row r="47" spans="1:4" ht="56.25">
      <c r="A47" s="10" t="s">
        <v>68</v>
      </c>
      <c r="B47" s="9" t="s">
        <v>1</v>
      </c>
      <c r="C47" s="54">
        <f>C48</f>
        <v>0</v>
      </c>
      <c r="D47" s="54">
        <f>D48</f>
        <v>0</v>
      </c>
    </row>
    <row r="48" spans="1:4" ht="56.25">
      <c r="A48" s="11" t="s">
        <v>8</v>
      </c>
      <c r="B48" s="12" t="s">
        <v>69</v>
      </c>
      <c r="C48" s="56"/>
      <c r="D48" s="56"/>
    </row>
    <row r="49" spans="1:4" ht="56.25">
      <c r="A49" s="10" t="s">
        <v>70</v>
      </c>
      <c r="B49" s="9" t="s">
        <v>2</v>
      </c>
      <c r="C49" s="54">
        <f>C50+C51+C52</f>
        <v>15437.8</v>
      </c>
      <c r="D49" s="54">
        <f>D50+D51+D52</f>
        <v>15355</v>
      </c>
    </row>
    <row r="50" spans="1:4" ht="112.5">
      <c r="A50" s="11" t="s">
        <v>71</v>
      </c>
      <c r="B50" s="12" t="s">
        <v>72</v>
      </c>
      <c r="C50" s="55">
        <v>12582.8</v>
      </c>
      <c r="D50" s="55">
        <v>12500</v>
      </c>
    </row>
    <row r="51" spans="1:4" ht="75">
      <c r="A51" s="11" t="s">
        <v>73</v>
      </c>
      <c r="B51" s="12" t="s">
        <v>74</v>
      </c>
      <c r="C51" s="55">
        <v>2750</v>
      </c>
      <c r="D51" s="55">
        <v>2750</v>
      </c>
    </row>
    <row r="52" spans="1:4" ht="135.75" customHeight="1">
      <c r="A52" s="11" t="s">
        <v>205</v>
      </c>
      <c r="B52" s="63" t="s">
        <v>206</v>
      </c>
      <c r="C52" s="55">
        <v>105</v>
      </c>
      <c r="D52" s="55">
        <v>105</v>
      </c>
    </row>
    <row r="53" spans="1:4" ht="37.5">
      <c r="A53" s="10" t="s">
        <v>75</v>
      </c>
      <c r="B53" s="9" t="s">
        <v>76</v>
      </c>
      <c r="C53" s="54">
        <f>C54</f>
        <v>50</v>
      </c>
      <c r="D53" s="54">
        <f>D54</f>
        <v>50</v>
      </c>
    </row>
    <row r="54" spans="1:4" ht="41.25" customHeight="1">
      <c r="A54" s="11" t="s">
        <v>77</v>
      </c>
      <c r="B54" s="12" t="s">
        <v>78</v>
      </c>
      <c r="C54" s="55">
        <f>C55</f>
        <v>50</v>
      </c>
      <c r="D54" s="55">
        <f>D55</f>
        <v>50</v>
      </c>
    </row>
    <row r="55" spans="1:4" ht="54.75" customHeight="1">
      <c r="A55" s="11" t="s">
        <v>79</v>
      </c>
      <c r="B55" s="12" t="s">
        <v>214</v>
      </c>
      <c r="C55" s="55">
        <v>50</v>
      </c>
      <c r="D55" s="55">
        <v>50</v>
      </c>
    </row>
    <row r="56" spans="1:4" ht="22.5" customHeight="1" hidden="1">
      <c r="A56" s="6" t="s">
        <v>81</v>
      </c>
      <c r="B56" s="9" t="s">
        <v>3</v>
      </c>
      <c r="C56" s="54">
        <f>C57</f>
        <v>0</v>
      </c>
      <c r="D56" s="54">
        <f>D57</f>
        <v>0</v>
      </c>
    </row>
    <row r="57" spans="1:4" ht="37.5" hidden="1">
      <c r="A57" s="4" t="s">
        <v>82</v>
      </c>
      <c r="B57" s="12" t="s">
        <v>83</v>
      </c>
      <c r="C57" s="56"/>
      <c r="D57" s="56"/>
    </row>
    <row r="58" spans="1:4" ht="37.5" hidden="1">
      <c r="A58" s="19">
        <v>11600000000000000</v>
      </c>
      <c r="B58" s="20" t="s">
        <v>76</v>
      </c>
      <c r="C58" s="20"/>
      <c r="D58" s="13"/>
    </row>
    <row r="59" spans="1:4" ht="56.25" hidden="1">
      <c r="A59" s="19">
        <v>11690050100000100</v>
      </c>
      <c r="B59" s="20" t="s">
        <v>80</v>
      </c>
      <c r="C59" s="20"/>
      <c r="D59" s="13"/>
    </row>
    <row r="60" spans="1:4" ht="18.75" hidden="1">
      <c r="A60" s="19">
        <v>20000000000000000</v>
      </c>
      <c r="B60" s="20" t="s">
        <v>84</v>
      </c>
      <c r="C60" s="20"/>
      <c r="D60" s="13"/>
    </row>
    <row r="61" spans="1:4" ht="56.25" hidden="1">
      <c r="A61" s="19">
        <v>20200000000000000</v>
      </c>
      <c r="B61" s="20" t="s">
        <v>85</v>
      </c>
      <c r="C61" s="20"/>
      <c r="D61" s="13"/>
    </row>
    <row r="62" spans="1:4" ht="18.75" hidden="1">
      <c r="A62" s="19">
        <v>20204000000000000</v>
      </c>
      <c r="B62" s="20" t="s">
        <v>86</v>
      </c>
      <c r="C62" s="20"/>
      <c r="D62" s="13"/>
    </row>
    <row r="63" spans="1:4" ht="37.5" hidden="1">
      <c r="A63" s="19">
        <v>20204999100000100</v>
      </c>
      <c r="B63" s="20" t="s">
        <v>87</v>
      </c>
      <c r="C63" s="20"/>
      <c r="D63" s="13"/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89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55.7109375" style="60" customWidth="1"/>
    <col min="2" max="2" width="12.00390625" style="48" customWidth="1"/>
    <col min="3" max="3" width="16.57421875" style="48" customWidth="1"/>
    <col min="4" max="4" width="8.28125" style="48" customWidth="1"/>
    <col min="5" max="5" width="14.28125" style="48" customWidth="1"/>
    <col min="6" max="6" width="9.57421875" style="48" hidden="1" customWidth="1"/>
    <col min="7" max="9" width="0" style="48" hidden="1" customWidth="1"/>
    <col min="10" max="16384" width="9.140625" style="48" customWidth="1"/>
  </cols>
  <sheetData>
    <row r="1" spans="1:10" s="43" customFormat="1" ht="18.75">
      <c r="A1" s="99" t="s">
        <v>98</v>
      </c>
      <c r="B1" s="99"/>
      <c r="C1" s="99"/>
      <c r="D1" s="99"/>
      <c r="E1" s="99"/>
      <c r="J1" s="69"/>
    </row>
    <row r="2" spans="1:10" s="43" customFormat="1" ht="18.75" customHeight="1">
      <c r="A2" s="99" t="s">
        <v>4</v>
      </c>
      <c r="B2" s="99"/>
      <c r="C2" s="99"/>
      <c r="D2" s="99"/>
      <c r="E2" s="99"/>
      <c r="J2" s="69"/>
    </row>
    <row r="3" spans="1:10" s="43" customFormat="1" ht="18.75" customHeight="1">
      <c r="A3" s="99" t="s">
        <v>5</v>
      </c>
      <c r="B3" s="99"/>
      <c r="C3" s="99"/>
      <c r="D3" s="99"/>
      <c r="E3" s="99"/>
      <c r="J3" s="69"/>
    </row>
    <row r="4" spans="1:10" s="43" customFormat="1" ht="18.75">
      <c r="A4" s="99" t="s">
        <v>254</v>
      </c>
      <c r="B4" s="99"/>
      <c r="C4" s="99"/>
      <c r="D4" s="99"/>
      <c r="E4" s="99"/>
      <c r="J4" s="69"/>
    </row>
    <row r="5" spans="1:10" s="43" customFormat="1" ht="18.75" customHeight="1">
      <c r="A5" s="99" t="s">
        <v>6</v>
      </c>
      <c r="B5" s="99"/>
      <c r="C5" s="99"/>
      <c r="D5" s="99"/>
      <c r="E5" s="99"/>
      <c r="J5" s="69"/>
    </row>
    <row r="6" spans="1:10" s="43" customFormat="1" ht="18.75" customHeight="1">
      <c r="A6" s="99" t="s">
        <v>5</v>
      </c>
      <c r="B6" s="99"/>
      <c r="C6" s="99"/>
      <c r="D6" s="99"/>
      <c r="E6" s="99"/>
      <c r="J6" s="69"/>
    </row>
    <row r="7" spans="1:10" s="43" customFormat="1" ht="18.75" customHeight="1">
      <c r="A7" s="99" t="s">
        <v>215</v>
      </c>
      <c r="B7" s="99"/>
      <c r="C7" s="99"/>
      <c r="D7" s="99"/>
      <c r="E7" s="99"/>
      <c r="J7" s="69"/>
    </row>
    <row r="8" spans="1:5" ht="18.75">
      <c r="A8" s="100"/>
      <c r="B8" s="100"/>
      <c r="C8" s="100"/>
      <c r="D8" s="100"/>
      <c r="E8" s="100"/>
    </row>
    <row r="9" spans="1:6" ht="102.75" customHeight="1">
      <c r="A9" s="101" t="s">
        <v>219</v>
      </c>
      <c r="B9" s="101"/>
      <c r="C9" s="101"/>
      <c r="D9" s="101"/>
      <c r="E9" s="101"/>
      <c r="F9" s="34"/>
    </row>
    <row r="10" spans="1:5" s="60" customFormat="1" ht="15.75">
      <c r="A10" s="102"/>
      <c r="B10" s="102"/>
      <c r="C10" s="102"/>
      <c r="D10" s="102"/>
      <c r="E10" s="102"/>
    </row>
    <row r="11" spans="1:5" s="60" customFormat="1" ht="15.75">
      <c r="A11" s="103" t="s">
        <v>101</v>
      </c>
      <c r="B11" s="103" t="s">
        <v>102</v>
      </c>
      <c r="C11" s="103" t="s">
        <v>103</v>
      </c>
      <c r="D11" s="103" t="s">
        <v>104</v>
      </c>
      <c r="E11" s="103" t="s">
        <v>168</v>
      </c>
    </row>
    <row r="12" spans="1:5" s="60" customFormat="1" ht="35.25" customHeight="1">
      <c r="A12" s="104"/>
      <c r="B12" s="104"/>
      <c r="C12" s="104"/>
      <c r="D12" s="104"/>
      <c r="E12" s="104"/>
    </row>
    <row r="13" spans="1:5" s="60" customFormat="1" ht="15.75">
      <c r="A13" s="40">
        <v>1</v>
      </c>
      <c r="B13" s="40">
        <v>2</v>
      </c>
      <c r="C13" s="40">
        <v>3</v>
      </c>
      <c r="D13" s="40">
        <v>4</v>
      </c>
      <c r="E13" s="40">
        <v>5</v>
      </c>
    </row>
    <row r="14" spans="1:6" s="60" customFormat="1" ht="15.75">
      <c r="A14" s="37" t="s">
        <v>105</v>
      </c>
      <c r="B14" s="37"/>
      <c r="C14" s="37"/>
      <c r="D14" s="37"/>
      <c r="E14" s="41">
        <f>E15+E42+E46+E56+E85+E77</f>
        <v>173917.8</v>
      </c>
      <c r="F14" s="85"/>
    </row>
    <row r="15" spans="1:6" s="60" customFormat="1" ht="15.75">
      <c r="A15" s="37" t="s">
        <v>106</v>
      </c>
      <c r="B15" s="46" t="s">
        <v>107</v>
      </c>
      <c r="C15" s="46"/>
      <c r="D15" s="46"/>
      <c r="E15" s="41">
        <f>E16+E23+E32+E36</f>
        <v>13742.9</v>
      </c>
      <c r="F15" s="60" t="s">
        <v>108</v>
      </c>
    </row>
    <row r="16" spans="1:5" s="60" customFormat="1" ht="63">
      <c r="A16" s="35" t="s">
        <v>112</v>
      </c>
      <c r="B16" s="47" t="s">
        <v>113</v>
      </c>
      <c r="C16" s="39"/>
      <c r="D16" s="39"/>
      <c r="E16" s="57">
        <f>E17</f>
        <v>695.8</v>
      </c>
    </row>
    <row r="17" spans="1:5" s="60" customFormat="1" ht="78.75">
      <c r="A17" s="36" t="s">
        <v>114</v>
      </c>
      <c r="B17" s="39" t="s">
        <v>113</v>
      </c>
      <c r="C17" s="39" t="s">
        <v>233</v>
      </c>
      <c r="D17" s="39"/>
      <c r="E17" s="57">
        <f>E18</f>
        <v>695.8</v>
      </c>
    </row>
    <row r="18" spans="1:5" s="60" customFormat="1" ht="31.5">
      <c r="A18" s="35" t="s">
        <v>109</v>
      </c>
      <c r="B18" s="39" t="s">
        <v>113</v>
      </c>
      <c r="C18" s="39" t="s">
        <v>234</v>
      </c>
      <c r="D18" s="39"/>
      <c r="E18" s="57">
        <f>E19+E20+E21</f>
        <v>695.8</v>
      </c>
    </row>
    <row r="19" spans="1:5" s="60" customFormat="1" ht="78.75">
      <c r="A19" s="35" t="s">
        <v>110</v>
      </c>
      <c r="B19" s="39" t="s">
        <v>113</v>
      </c>
      <c r="C19" s="39" t="s">
        <v>234</v>
      </c>
      <c r="D19" s="39" t="s">
        <v>111</v>
      </c>
      <c r="E19" s="57">
        <f>352+106.3+16.5</f>
        <v>474.8</v>
      </c>
    </row>
    <row r="20" spans="1:5" s="60" customFormat="1" ht="31.5">
      <c r="A20" s="35" t="s">
        <v>115</v>
      </c>
      <c r="B20" s="39" t="s">
        <v>113</v>
      </c>
      <c r="C20" s="39" t="s">
        <v>234</v>
      </c>
      <c r="D20" s="39" t="s">
        <v>116</v>
      </c>
      <c r="E20" s="57">
        <f>208.9+12.1</f>
        <v>221</v>
      </c>
    </row>
    <row r="21" spans="1:5" s="60" customFormat="1" ht="31.5" hidden="1">
      <c r="A21" s="35" t="s">
        <v>115</v>
      </c>
      <c r="B21" s="39" t="s">
        <v>113</v>
      </c>
      <c r="C21" s="39" t="s">
        <v>234</v>
      </c>
      <c r="D21" s="39" t="s">
        <v>116</v>
      </c>
      <c r="E21" s="57">
        <v>0</v>
      </c>
    </row>
    <row r="22" spans="1:5" s="60" customFormat="1" ht="15.75" hidden="1">
      <c r="A22" s="35" t="s">
        <v>117</v>
      </c>
      <c r="B22" s="39" t="s">
        <v>113</v>
      </c>
      <c r="C22" s="39" t="s">
        <v>174</v>
      </c>
      <c r="D22" s="39" t="s">
        <v>118</v>
      </c>
      <c r="E22" s="57"/>
    </row>
    <row r="23" spans="1:5" ht="63">
      <c r="A23" s="35" t="s">
        <v>119</v>
      </c>
      <c r="B23" s="39" t="s">
        <v>120</v>
      </c>
      <c r="C23" s="39"/>
      <c r="D23" s="39"/>
      <c r="E23" s="58">
        <f>E24</f>
        <v>11281.2</v>
      </c>
    </row>
    <row r="24" spans="1:5" ht="63">
      <c r="A24" s="36" t="s">
        <v>121</v>
      </c>
      <c r="B24" s="39" t="s">
        <v>120</v>
      </c>
      <c r="C24" s="39" t="s">
        <v>179</v>
      </c>
      <c r="D24" s="39"/>
      <c r="E24" s="57">
        <f>E25+E30</f>
        <v>11281.2</v>
      </c>
    </row>
    <row r="25" spans="1:5" ht="31.5">
      <c r="A25" s="35" t="s">
        <v>109</v>
      </c>
      <c r="B25" s="39" t="s">
        <v>120</v>
      </c>
      <c r="C25" s="39" t="s">
        <v>175</v>
      </c>
      <c r="D25" s="39"/>
      <c r="E25" s="57">
        <f>E26+E27+E28+E29</f>
        <v>10644.1</v>
      </c>
    </row>
    <row r="26" spans="1:5" ht="78.75">
      <c r="A26" s="35" t="s">
        <v>110</v>
      </c>
      <c r="B26" s="39" t="s">
        <v>120</v>
      </c>
      <c r="C26" s="39" t="s">
        <v>175</v>
      </c>
      <c r="D26" s="39" t="s">
        <v>111</v>
      </c>
      <c r="E26" s="57">
        <f>5748.4+52.8+1736</f>
        <v>7537.2</v>
      </c>
    </row>
    <row r="27" spans="1:5" ht="31.5">
      <c r="A27" s="35" t="s">
        <v>115</v>
      </c>
      <c r="B27" s="39" t="s">
        <v>120</v>
      </c>
      <c r="C27" s="39" t="s">
        <v>175</v>
      </c>
      <c r="D27" s="39" t="s">
        <v>116</v>
      </c>
      <c r="E27" s="57">
        <v>3064.8</v>
      </c>
    </row>
    <row r="28" spans="1:5" ht="15.75">
      <c r="A28" s="35" t="s">
        <v>122</v>
      </c>
      <c r="B28" s="39" t="s">
        <v>120</v>
      </c>
      <c r="C28" s="39" t="s">
        <v>175</v>
      </c>
      <c r="D28" s="39" t="s">
        <v>123</v>
      </c>
      <c r="E28" s="57"/>
    </row>
    <row r="29" spans="1:5" ht="15.75">
      <c r="A29" s="35" t="s">
        <v>117</v>
      </c>
      <c r="B29" s="39" t="s">
        <v>120</v>
      </c>
      <c r="C29" s="39" t="s">
        <v>175</v>
      </c>
      <c r="D29" s="39" t="s">
        <v>118</v>
      </c>
      <c r="E29" s="57">
        <f>25.1+17</f>
        <v>42.1</v>
      </c>
    </row>
    <row r="30" spans="1:5" ht="47.25">
      <c r="A30" s="35" t="s">
        <v>124</v>
      </c>
      <c r="B30" s="39" t="s">
        <v>120</v>
      </c>
      <c r="C30" s="39" t="s">
        <v>176</v>
      </c>
      <c r="D30" s="39"/>
      <c r="E30" s="57">
        <f>E31</f>
        <v>637.1</v>
      </c>
    </row>
    <row r="31" spans="1:5" ht="78.75">
      <c r="A31" s="35" t="s">
        <v>110</v>
      </c>
      <c r="B31" s="39" t="s">
        <v>120</v>
      </c>
      <c r="C31" s="39" t="s">
        <v>176</v>
      </c>
      <c r="D31" s="39" t="s">
        <v>111</v>
      </c>
      <c r="E31" s="57">
        <v>637.1</v>
      </c>
    </row>
    <row r="32" spans="1:5" ht="15.75">
      <c r="A32" s="35" t="s">
        <v>125</v>
      </c>
      <c r="B32" s="39" t="s">
        <v>126</v>
      </c>
      <c r="C32" s="39"/>
      <c r="D32" s="39"/>
      <c r="E32" s="58">
        <f>E33</f>
        <v>50</v>
      </c>
    </row>
    <row r="33" spans="1:5" ht="15.75">
      <c r="A33" s="37" t="s">
        <v>127</v>
      </c>
      <c r="B33" s="39" t="s">
        <v>126</v>
      </c>
      <c r="C33" s="39" t="s">
        <v>178</v>
      </c>
      <c r="D33" s="39"/>
      <c r="E33" s="57">
        <f>E34</f>
        <v>50</v>
      </c>
    </row>
    <row r="34" spans="1:5" ht="15.75">
      <c r="A34" s="35" t="s">
        <v>128</v>
      </c>
      <c r="B34" s="39" t="s">
        <v>126</v>
      </c>
      <c r="C34" s="39" t="s">
        <v>177</v>
      </c>
      <c r="D34" s="39"/>
      <c r="E34" s="57">
        <f>E35</f>
        <v>50</v>
      </c>
    </row>
    <row r="35" spans="1:5" ht="15.75">
      <c r="A35" s="35" t="s">
        <v>117</v>
      </c>
      <c r="B35" s="39" t="s">
        <v>126</v>
      </c>
      <c r="C35" s="39" t="s">
        <v>177</v>
      </c>
      <c r="D35" s="39" t="s">
        <v>118</v>
      </c>
      <c r="E35" s="57">
        <v>50</v>
      </c>
    </row>
    <row r="36" spans="1:5" ht="15.75">
      <c r="A36" s="35" t="s">
        <v>129</v>
      </c>
      <c r="B36" s="39" t="s">
        <v>130</v>
      </c>
      <c r="C36" s="39"/>
      <c r="D36" s="39"/>
      <c r="E36" s="58">
        <f>E37</f>
        <v>1715.9</v>
      </c>
    </row>
    <row r="37" spans="1:5" ht="66">
      <c r="A37" s="59" t="s">
        <v>182</v>
      </c>
      <c r="B37" s="39" t="s">
        <v>130</v>
      </c>
      <c r="C37" s="39" t="s">
        <v>181</v>
      </c>
      <c r="D37" s="39"/>
      <c r="E37" s="57">
        <f>E38+E40</f>
        <v>1715.9</v>
      </c>
    </row>
    <row r="38" spans="1:5" ht="49.5">
      <c r="A38" s="86" t="s">
        <v>131</v>
      </c>
      <c r="B38" s="39" t="s">
        <v>130</v>
      </c>
      <c r="C38" s="39" t="s">
        <v>180</v>
      </c>
      <c r="D38" s="39"/>
      <c r="E38" s="57">
        <f>E39</f>
        <v>293.7</v>
      </c>
    </row>
    <row r="39" spans="1:6" ht="33">
      <c r="A39" s="86" t="s">
        <v>115</v>
      </c>
      <c r="B39" s="39" t="s">
        <v>130</v>
      </c>
      <c r="C39" s="39" t="s">
        <v>180</v>
      </c>
      <c r="D39" s="39" t="s">
        <v>116</v>
      </c>
      <c r="E39" s="57">
        <v>293.7</v>
      </c>
      <c r="F39" s="48" t="s">
        <v>163</v>
      </c>
    </row>
    <row r="40" spans="1:5" ht="15.75">
      <c r="A40" s="35" t="s">
        <v>184</v>
      </c>
      <c r="B40" s="39" t="s">
        <v>130</v>
      </c>
      <c r="C40" s="39" t="s">
        <v>183</v>
      </c>
      <c r="D40" s="39"/>
      <c r="E40" s="57">
        <f>E41</f>
        <v>1422.2</v>
      </c>
    </row>
    <row r="41" spans="1:5" ht="31.5">
      <c r="A41" s="35" t="s">
        <v>115</v>
      </c>
      <c r="B41" s="39" t="s">
        <v>130</v>
      </c>
      <c r="C41" s="39" t="s">
        <v>183</v>
      </c>
      <c r="D41" s="39" t="s">
        <v>116</v>
      </c>
      <c r="E41" s="57">
        <v>1422.2</v>
      </c>
    </row>
    <row r="42" spans="1:5" s="45" customFormat="1" ht="31.5">
      <c r="A42" s="37" t="s">
        <v>187</v>
      </c>
      <c r="B42" s="38" t="s">
        <v>185</v>
      </c>
      <c r="C42" s="38"/>
      <c r="D42" s="38"/>
      <c r="E42" s="58">
        <f>E43</f>
        <v>387.1</v>
      </c>
    </row>
    <row r="43" spans="1:5" ht="78.75">
      <c r="A43" s="36" t="s">
        <v>230</v>
      </c>
      <c r="B43" s="39" t="s">
        <v>186</v>
      </c>
      <c r="C43" s="39" t="s">
        <v>251</v>
      </c>
      <c r="D43" s="39"/>
      <c r="E43" s="57">
        <f>E44</f>
        <v>387.1</v>
      </c>
    </row>
    <row r="44" spans="1:5" ht="31.5">
      <c r="A44" s="35" t="s">
        <v>228</v>
      </c>
      <c r="B44" s="39" t="s">
        <v>186</v>
      </c>
      <c r="C44" s="39" t="s">
        <v>252</v>
      </c>
      <c r="D44" s="39"/>
      <c r="E44" s="57">
        <f>E45</f>
        <v>387.1</v>
      </c>
    </row>
    <row r="45" spans="1:5" ht="31.5">
      <c r="A45" s="35" t="s">
        <v>115</v>
      </c>
      <c r="B45" s="39" t="s">
        <v>186</v>
      </c>
      <c r="C45" s="39" t="s">
        <v>252</v>
      </c>
      <c r="D45" s="39" t="s">
        <v>116</v>
      </c>
      <c r="E45" s="57">
        <v>387.1</v>
      </c>
    </row>
    <row r="46" spans="1:5" ht="15.75">
      <c r="A46" s="37" t="s">
        <v>132</v>
      </c>
      <c r="B46" s="38" t="s">
        <v>133</v>
      </c>
      <c r="C46" s="38"/>
      <c r="D46" s="38"/>
      <c r="E46" s="58">
        <f>E47+E51</f>
        <v>24845.7</v>
      </c>
    </row>
    <row r="47" spans="1:5" ht="15.75">
      <c r="A47" s="35" t="s">
        <v>134</v>
      </c>
      <c r="B47" s="39" t="s">
        <v>135</v>
      </c>
      <c r="C47" s="39"/>
      <c r="D47" s="39"/>
      <c r="E47" s="57">
        <f>E48</f>
        <v>23845.7</v>
      </c>
    </row>
    <row r="48" spans="1:5" ht="63">
      <c r="A48" s="36" t="s">
        <v>136</v>
      </c>
      <c r="B48" s="39" t="s">
        <v>135</v>
      </c>
      <c r="C48" s="39" t="s">
        <v>189</v>
      </c>
      <c r="D48" s="39"/>
      <c r="E48" s="57">
        <f>E49</f>
        <v>23845.7</v>
      </c>
    </row>
    <row r="49" spans="1:5" ht="15.75">
      <c r="A49" s="35" t="s">
        <v>134</v>
      </c>
      <c r="B49" s="39" t="s">
        <v>135</v>
      </c>
      <c r="C49" s="39" t="s">
        <v>188</v>
      </c>
      <c r="D49" s="39"/>
      <c r="E49" s="57">
        <f>E50</f>
        <v>23845.7</v>
      </c>
    </row>
    <row r="50" spans="1:5" ht="31.5">
      <c r="A50" s="35" t="s">
        <v>115</v>
      </c>
      <c r="B50" s="39" t="s">
        <v>135</v>
      </c>
      <c r="C50" s="39" t="s">
        <v>188</v>
      </c>
      <c r="D50" s="39" t="s">
        <v>116</v>
      </c>
      <c r="E50" s="57">
        <v>23845.7</v>
      </c>
    </row>
    <row r="51" spans="1:5" ht="63">
      <c r="A51" s="36" t="s">
        <v>137</v>
      </c>
      <c r="B51" s="39" t="s">
        <v>138</v>
      </c>
      <c r="C51" s="39" t="s">
        <v>191</v>
      </c>
      <c r="D51" s="39"/>
      <c r="E51" s="57">
        <f>E52+E54</f>
        <v>1000</v>
      </c>
    </row>
    <row r="52" spans="1:5" ht="31.5">
      <c r="A52" s="35" t="s">
        <v>139</v>
      </c>
      <c r="B52" s="39" t="s">
        <v>138</v>
      </c>
      <c r="C52" s="39" t="s">
        <v>190</v>
      </c>
      <c r="D52" s="39"/>
      <c r="E52" s="57">
        <f>E53</f>
        <v>1000</v>
      </c>
    </row>
    <row r="53" spans="1:6" ht="15.75">
      <c r="A53" s="35" t="s">
        <v>117</v>
      </c>
      <c r="B53" s="39" t="s">
        <v>138</v>
      </c>
      <c r="C53" s="39" t="s">
        <v>190</v>
      </c>
      <c r="D53" s="39" t="s">
        <v>118</v>
      </c>
      <c r="E53" s="57">
        <v>1000</v>
      </c>
      <c r="F53" s="48" t="s">
        <v>171</v>
      </c>
    </row>
    <row r="54" spans="1:5" ht="15.75">
      <c r="A54" s="35" t="s">
        <v>209</v>
      </c>
      <c r="B54" s="39" t="s">
        <v>138</v>
      </c>
      <c r="C54" s="39" t="s">
        <v>208</v>
      </c>
      <c r="D54" s="39"/>
      <c r="E54" s="57">
        <f>E55</f>
        <v>0</v>
      </c>
    </row>
    <row r="55" spans="1:5" ht="31.5">
      <c r="A55" s="35" t="s">
        <v>115</v>
      </c>
      <c r="B55" s="39" t="s">
        <v>138</v>
      </c>
      <c r="C55" s="39" t="s">
        <v>208</v>
      </c>
      <c r="D55" s="39" t="s">
        <v>116</v>
      </c>
      <c r="E55" s="57"/>
    </row>
    <row r="56" spans="1:5" ht="15.75">
      <c r="A56" s="37" t="s">
        <v>140</v>
      </c>
      <c r="B56" s="38" t="s">
        <v>141</v>
      </c>
      <c r="C56" s="38"/>
      <c r="D56" s="38"/>
      <c r="E56" s="58">
        <f>E57+E64+E69</f>
        <v>48906.1</v>
      </c>
    </row>
    <row r="57" spans="1:5" ht="15.75">
      <c r="A57" s="60" t="s">
        <v>142</v>
      </c>
      <c r="B57" s="39" t="s">
        <v>143</v>
      </c>
      <c r="C57" s="39"/>
      <c r="D57" s="39"/>
      <c r="E57" s="57">
        <f>E58</f>
        <v>1276.1</v>
      </c>
    </row>
    <row r="58" spans="1:5" ht="78.75">
      <c r="A58" s="36" t="s">
        <v>144</v>
      </c>
      <c r="B58" s="39" t="s">
        <v>143</v>
      </c>
      <c r="C58" s="39" t="s">
        <v>195</v>
      </c>
      <c r="D58" s="39"/>
      <c r="E58" s="57">
        <f>E59+E62</f>
        <v>1276.1</v>
      </c>
    </row>
    <row r="59" spans="1:5" ht="15.75">
      <c r="A59" s="35" t="s">
        <v>193</v>
      </c>
      <c r="B59" s="39" t="s">
        <v>143</v>
      </c>
      <c r="C59" s="39" t="s">
        <v>192</v>
      </c>
      <c r="D59" s="39"/>
      <c r="E59" s="57">
        <f>SUM(E60:E61)</f>
        <v>300</v>
      </c>
    </row>
    <row r="60" spans="1:6" ht="31.5">
      <c r="A60" s="35" t="s">
        <v>115</v>
      </c>
      <c r="B60" s="39" t="s">
        <v>143</v>
      </c>
      <c r="C60" s="39" t="s">
        <v>192</v>
      </c>
      <c r="D60" s="39" t="s">
        <v>116</v>
      </c>
      <c r="E60" s="57"/>
      <c r="F60" s="48" t="s">
        <v>165</v>
      </c>
    </row>
    <row r="61" spans="1:5" ht="15.75">
      <c r="A61" s="35" t="s">
        <v>117</v>
      </c>
      <c r="B61" s="39" t="s">
        <v>143</v>
      </c>
      <c r="C61" s="39" t="s">
        <v>192</v>
      </c>
      <c r="D61" s="39" t="s">
        <v>118</v>
      </c>
      <c r="E61" s="57">
        <v>300</v>
      </c>
    </row>
    <row r="62" spans="1:5" ht="47.25">
      <c r="A62" s="35" t="s">
        <v>164</v>
      </c>
      <c r="B62" s="39" t="s">
        <v>143</v>
      </c>
      <c r="C62" s="39" t="s">
        <v>194</v>
      </c>
      <c r="D62" s="39"/>
      <c r="E62" s="57">
        <f>E63</f>
        <v>976.1</v>
      </c>
    </row>
    <row r="63" spans="1:5" ht="31.5">
      <c r="A63" s="35" t="s">
        <v>115</v>
      </c>
      <c r="B63" s="39" t="s">
        <v>143</v>
      </c>
      <c r="C63" s="39" t="s">
        <v>194</v>
      </c>
      <c r="D63" s="39" t="s">
        <v>116</v>
      </c>
      <c r="E63" s="57">
        <v>976.1</v>
      </c>
    </row>
    <row r="64" spans="1:5" ht="15.75">
      <c r="A64" s="35" t="s">
        <v>145</v>
      </c>
      <c r="B64" s="39" t="s">
        <v>146</v>
      </c>
      <c r="C64" s="39"/>
      <c r="D64" s="39"/>
      <c r="E64" s="57">
        <f>E65</f>
        <v>10820</v>
      </c>
    </row>
    <row r="65" spans="1:5" ht="78.75">
      <c r="A65" s="36" t="s">
        <v>144</v>
      </c>
      <c r="B65" s="39" t="s">
        <v>146</v>
      </c>
      <c r="C65" s="39" t="s">
        <v>195</v>
      </c>
      <c r="D65" s="39"/>
      <c r="E65" s="57">
        <f>E66</f>
        <v>10820</v>
      </c>
    </row>
    <row r="66" spans="1:5" ht="15.75">
      <c r="A66" s="35" t="s">
        <v>197</v>
      </c>
      <c r="B66" s="39" t="s">
        <v>146</v>
      </c>
      <c r="C66" s="39" t="s">
        <v>196</v>
      </c>
      <c r="D66" s="39"/>
      <c r="E66" s="57">
        <f>SUM(E67:E68)</f>
        <v>10820</v>
      </c>
    </row>
    <row r="67" spans="1:5" ht="31.5">
      <c r="A67" s="35" t="s">
        <v>115</v>
      </c>
      <c r="B67" s="39" t="s">
        <v>146</v>
      </c>
      <c r="C67" s="39" t="s">
        <v>196</v>
      </c>
      <c r="D67" s="39" t="s">
        <v>116</v>
      </c>
      <c r="E67" s="57">
        <v>10820</v>
      </c>
    </row>
    <row r="68" spans="1:6" ht="15.75">
      <c r="A68" s="35" t="s">
        <v>117</v>
      </c>
      <c r="B68" s="39" t="s">
        <v>146</v>
      </c>
      <c r="C68" s="39" t="s">
        <v>196</v>
      </c>
      <c r="D68" s="39" t="s">
        <v>118</v>
      </c>
      <c r="E68" s="57"/>
      <c r="F68" s="48" t="s">
        <v>147</v>
      </c>
    </row>
    <row r="69" spans="1:5" ht="15.75">
      <c r="A69" s="35" t="s">
        <v>148</v>
      </c>
      <c r="B69" s="39" t="s">
        <v>149</v>
      </c>
      <c r="C69" s="39"/>
      <c r="D69" s="39"/>
      <c r="E69" s="57">
        <f>E70</f>
        <v>36810</v>
      </c>
    </row>
    <row r="70" spans="1:5" ht="78.75">
      <c r="A70" s="36" t="s">
        <v>144</v>
      </c>
      <c r="B70" s="39" t="s">
        <v>149</v>
      </c>
      <c r="C70" s="39" t="s">
        <v>195</v>
      </c>
      <c r="D70" s="39"/>
      <c r="E70" s="57">
        <f>E71+E73+E75</f>
        <v>36810</v>
      </c>
    </row>
    <row r="71" spans="1:5" ht="31.5">
      <c r="A71" s="35" t="s">
        <v>150</v>
      </c>
      <c r="B71" s="39" t="s">
        <v>149</v>
      </c>
      <c r="C71" s="39" t="s">
        <v>198</v>
      </c>
      <c r="D71" s="39"/>
      <c r="E71" s="57">
        <f>E72</f>
        <v>30230</v>
      </c>
    </row>
    <row r="72" spans="1:6" ht="31.5">
      <c r="A72" s="35" t="s">
        <v>115</v>
      </c>
      <c r="B72" s="39" t="s">
        <v>149</v>
      </c>
      <c r="C72" s="39" t="s">
        <v>198</v>
      </c>
      <c r="D72" s="39" t="s">
        <v>116</v>
      </c>
      <c r="E72" s="57">
        <v>30230</v>
      </c>
      <c r="F72" s="48" t="s">
        <v>172</v>
      </c>
    </row>
    <row r="73" spans="1:5" ht="47.25">
      <c r="A73" s="35" t="s">
        <v>200</v>
      </c>
      <c r="B73" s="39" t="s">
        <v>149</v>
      </c>
      <c r="C73" s="39" t="s">
        <v>199</v>
      </c>
      <c r="D73" s="39"/>
      <c r="E73" s="57">
        <f>E74</f>
        <v>5600</v>
      </c>
    </row>
    <row r="74" spans="1:5" ht="31.5">
      <c r="A74" s="35" t="s">
        <v>167</v>
      </c>
      <c r="B74" s="39" t="s">
        <v>149</v>
      </c>
      <c r="C74" s="39" t="s">
        <v>199</v>
      </c>
      <c r="D74" s="39" t="s">
        <v>166</v>
      </c>
      <c r="E74" s="57">
        <v>5600</v>
      </c>
    </row>
    <row r="75" spans="1:5" ht="15.75">
      <c r="A75" s="35" t="s">
        <v>213</v>
      </c>
      <c r="B75" s="39" t="s">
        <v>149</v>
      </c>
      <c r="C75" s="39" t="s">
        <v>210</v>
      </c>
      <c r="D75" s="39"/>
      <c r="E75" s="57">
        <f>E76</f>
        <v>980</v>
      </c>
    </row>
    <row r="76" spans="1:5" ht="15.75">
      <c r="A76" s="35" t="s">
        <v>117</v>
      </c>
      <c r="B76" s="39" t="s">
        <v>149</v>
      </c>
      <c r="C76" s="39" t="s">
        <v>210</v>
      </c>
      <c r="D76" s="39" t="s">
        <v>118</v>
      </c>
      <c r="E76" s="57">
        <v>980</v>
      </c>
    </row>
    <row r="77" spans="1:5" ht="15.75">
      <c r="A77" s="37" t="s">
        <v>223</v>
      </c>
      <c r="B77" s="38" t="s">
        <v>222</v>
      </c>
      <c r="C77" s="38"/>
      <c r="D77" s="38"/>
      <c r="E77" s="58">
        <f>E78+E82</f>
        <v>328.8</v>
      </c>
    </row>
    <row r="78" spans="1:5" ht="15.75">
      <c r="A78" s="35" t="s">
        <v>221</v>
      </c>
      <c r="B78" s="39" t="s">
        <v>220</v>
      </c>
      <c r="C78" s="39"/>
      <c r="D78" s="39"/>
      <c r="E78" s="57">
        <f>E79</f>
        <v>226.8</v>
      </c>
    </row>
    <row r="79" spans="1:5" ht="63" customHeight="1">
      <c r="A79" s="36" t="s">
        <v>229</v>
      </c>
      <c r="B79" s="39" t="s">
        <v>220</v>
      </c>
      <c r="C79" s="39" t="s">
        <v>211</v>
      </c>
      <c r="D79" s="39"/>
      <c r="E79" s="57">
        <f>E80</f>
        <v>226.8</v>
      </c>
    </row>
    <row r="80" spans="1:5" ht="15.75">
      <c r="A80" s="35" t="s">
        <v>154</v>
      </c>
      <c r="B80" s="39" t="s">
        <v>220</v>
      </c>
      <c r="C80" s="39" t="s">
        <v>212</v>
      </c>
      <c r="D80" s="39"/>
      <c r="E80" s="57">
        <f>E81</f>
        <v>226.8</v>
      </c>
    </row>
    <row r="81" spans="1:5" ht="15.75">
      <c r="A81" s="35" t="s">
        <v>155</v>
      </c>
      <c r="B81" s="39" t="s">
        <v>220</v>
      </c>
      <c r="C81" s="39" t="s">
        <v>212</v>
      </c>
      <c r="D81" s="39" t="s">
        <v>156</v>
      </c>
      <c r="E81" s="57">
        <v>226.8</v>
      </c>
    </row>
    <row r="82" spans="1:5" ht="15.75">
      <c r="A82" s="35" t="s">
        <v>227</v>
      </c>
      <c r="B82" s="39" t="s">
        <v>224</v>
      </c>
      <c r="C82" s="39"/>
      <c r="D82" s="39"/>
      <c r="E82" s="57">
        <f>E83</f>
        <v>102</v>
      </c>
    </row>
    <row r="83" spans="1:5" ht="47.25">
      <c r="A83" s="35" t="s">
        <v>226</v>
      </c>
      <c r="B83" s="39" t="s">
        <v>224</v>
      </c>
      <c r="C83" s="39" t="s">
        <v>225</v>
      </c>
      <c r="D83" s="39"/>
      <c r="E83" s="57">
        <f>E84</f>
        <v>102</v>
      </c>
    </row>
    <row r="84" spans="1:5" ht="15.75">
      <c r="A84" s="35" t="s">
        <v>122</v>
      </c>
      <c r="B84" s="39" t="s">
        <v>224</v>
      </c>
      <c r="C84" s="39" t="s">
        <v>225</v>
      </c>
      <c r="D84" s="39" t="s">
        <v>123</v>
      </c>
      <c r="E84" s="57">
        <v>102</v>
      </c>
    </row>
    <row r="85" spans="1:5" ht="47.25">
      <c r="A85" s="37" t="s">
        <v>203</v>
      </c>
      <c r="B85" s="38" t="s">
        <v>152</v>
      </c>
      <c r="C85" s="38"/>
      <c r="D85" s="38"/>
      <c r="E85" s="58">
        <f>E86</f>
        <v>85707.2</v>
      </c>
    </row>
    <row r="86" spans="1:5" ht="15.75">
      <c r="A86" s="35" t="s">
        <v>202</v>
      </c>
      <c r="B86" s="39" t="s">
        <v>153</v>
      </c>
      <c r="C86" s="39"/>
      <c r="D86" s="39"/>
      <c r="E86" s="57">
        <f>E87</f>
        <v>85707.2</v>
      </c>
    </row>
    <row r="87" spans="1:5" ht="15.75">
      <c r="A87" s="36" t="s">
        <v>127</v>
      </c>
      <c r="B87" s="39" t="s">
        <v>153</v>
      </c>
      <c r="C87" s="39" t="s">
        <v>178</v>
      </c>
      <c r="D87" s="39"/>
      <c r="E87" s="57">
        <f>E88</f>
        <v>85707.2</v>
      </c>
    </row>
    <row r="88" spans="1:5" ht="15.75">
      <c r="A88" s="35" t="s">
        <v>154</v>
      </c>
      <c r="B88" s="39" t="s">
        <v>153</v>
      </c>
      <c r="C88" s="39" t="s">
        <v>201</v>
      </c>
      <c r="D88" s="39"/>
      <c r="E88" s="57">
        <f>E89</f>
        <v>85707.2</v>
      </c>
    </row>
    <row r="89" spans="1:5" ht="15.75">
      <c r="A89" s="35" t="s">
        <v>155</v>
      </c>
      <c r="B89" s="39" t="s">
        <v>153</v>
      </c>
      <c r="C89" s="39" t="s">
        <v>201</v>
      </c>
      <c r="D89" s="39" t="s">
        <v>156</v>
      </c>
      <c r="E89" s="57">
        <v>85707.2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91"/>
  <sheetViews>
    <sheetView zoomScale="90" zoomScaleNormal="90" zoomScalePageLayoutView="0" workbookViewId="0" topLeftCell="A1">
      <selection activeCell="A4" sqref="A4:F4"/>
    </sheetView>
  </sheetViews>
  <sheetFormatPr defaultColWidth="9.140625" defaultRowHeight="15"/>
  <cols>
    <col min="1" max="1" width="55.7109375" style="60" customWidth="1"/>
    <col min="2" max="2" width="12.00390625" style="48" customWidth="1"/>
    <col min="3" max="3" width="16.421875" style="48" customWidth="1"/>
    <col min="4" max="4" width="8.28125" style="48" customWidth="1"/>
    <col min="5" max="5" width="11.7109375" style="48" customWidth="1"/>
    <col min="6" max="6" width="11.421875" style="48" customWidth="1"/>
    <col min="7" max="16384" width="9.140625" style="48" customWidth="1"/>
  </cols>
  <sheetData>
    <row r="1" spans="1:7" s="43" customFormat="1" ht="18.75">
      <c r="A1" s="99" t="s">
        <v>231</v>
      </c>
      <c r="B1" s="99"/>
      <c r="C1" s="99"/>
      <c r="D1" s="99"/>
      <c r="E1" s="99"/>
      <c r="F1" s="99"/>
      <c r="G1" s="69"/>
    </row>
    <row r="2" spans="1:7" s="43" customFormat="1" ht="18.75" customHeight="1">
      <c r="A2" s="99" t="s">
        <v>4</v>
      </c>
      <c r="B2" s="99"/>
      <c r="C2" s="99"/>
      <c r="D2" s="99"/>
      <c r="E2" s="99"/>
      <c r="F2" s="99"/>
      <c r="G2" s="69"/>
    </row>
    <row r="3" spans="1:7" s="43" customFormat="1" ht="18.75" customHeight="1">
      <c r="A3" s="99" t="s">
        <v>5</v>
      </c>
      <c r="B3" s="99"/>
      <c r="C3" s="99"/>
      <c r="D3" s="99"/>
      <c r="E3" s="99"/>
      <c r="F3" s="99"/>
      <c r="G3" s="69"/>
    </row>
    <row r="4" spans="1:7" s="43" customFormat="1" ht="18.75">
      <c r="A4" s="99" t="s">
        <v>254</v>
      </c>
      <c r="B4" s="99"/>
      <c r="C4" s="99"/>
      <c r="D4" s="99"/>
      <c r="E4" s="99"/>
      <c r="F4" s="99"/>
      <c r="G4" s="69"/>
    </row>
    <row r="5" spans="1:7" s="43" customFormat="1" ht="18.75" customHeight="1">
      <c r="A5" s="99" t="s">
        <v>6</v>
      </c>
      <c r="B5" s="99"/>
      <c r="C5" s="99"/>
      <c r="D5" s="99"/>
      <c r="E5" s="99"/>
      <c r="F5" s="99"/>
      <c r="G5" s="69"/>
    </row>
    <row r="6" spans="1:7" s="43" customFormat="1" ht="18.75" customHeight="1">
      <c r="A6" s="99" t="s">
        <v>5</v>
      </c>
      <c r="B6" s="99"/>
      <c r="C6" s="99"/>
      <c r="D6" s="99"/>
      <c r="E6" s="99"/>
      <c r="F6" s="99"/>
      <c r="G6" s="69"/>
    </row>
    <row r="7" spans="1:7" s="43" customFormat="1" ht="18.75" customHeight="1">
      <c r="A7" s="99" t="s">
        <v>215</v>
      </c>
      <c r="B7" s="99"/>
      <c r="C7" s="99"/>
      <c r="D7" s="99"/>
      <c r="E7" s="99"/>
      <c r="F7" s="99"/>
      <c r="G7" s="69"/>
    </row>
    <row r="8" spans="1:5" ht="18.75">
      <c r="A8" s="100"/>
      <c r="B8" s="100"/>
      <c r="C8" s="100"/>
      <c r="D8" s="100"/>
      <c r="E8" s="100"/>
    </row>
    <row r="9" spans="1:6" ht="102.75" customHeight="1">
      <c r="A9" s="101" t="s">
        <v>232</v>
      </c>
      <c r="B9" s="101"/>
      <c r="C9" s="101"/>
      <c r="D9" s="101"/>
      <c r="E9" s="101"/>
      <c r="F9" s="101"/>
    </row>
    <row r="10" spans="1:6" s="60" customFormat="1" ht="15.75">
      <c r="A10" s="102"/>
      <c r="B10" s="102"/>
      <c r="C10" s="102"/>
      <c r="D10" s="102"/>
      <c r="E10" s="102"/>
      <c r="F10" s="102"/>
    </row>
    <row r="11" spans="1:6" s="60" customFormat="1" ht="15.75">
      <c r="A11" s="103" t="s">
        <v>101</v>
      </c>
      <c r="B11" s="103" t="s">
        <v>102</v>
      </c>
      <c r="C11" s="103" t="s">
        <v>103</v>
      </c>
      <c r="D11" s="103" t="s">
        <v>104</v>
      </c>
      <c r="E11" s="105" t="s">
        <v>168</v>
      </c>
      <c r="F11" s="105"/>
    </row>
    <row r="12" spans="1:6" s="60" customFormat="1" ht="15.75">
      <c r="A12" s="104"/>
      <c r="B12" s="104"/>
      <c r="C12" s="104"/>
      <c r="D12" s="104"/>
      <c r="E12" s="42" t="s">
        <v>207</v>
      </c>
      <c r="F12" s="42" t="s">
        <v>218</v>
      </c>
    </row>
    <row r="13" spans="1:6" s="60" customFormat="1" ht="15.7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</row>
    <row r="14" spans="1:6" s="60" customFormat="1" ht="15.75">
      <c r="A14" s="37" t="s">
        <v>105</v>
      </c>
      <c r="B14" s="37"/>
      <c r="C14" s="37"/>
      <c r="D14" s="37"/>
      <c r="E14" s="41">
        <f>E15+E41+E45+E55+E84+E76+E89</f>
        <v>186273.5</v>
      </c>
      <c r="F14" s="41">
        <f>F15+F41+F45+F55+F84+F76+F89</f>
        <v>191405.19999999998</v>
      </c>
    </row>
    <row r="15" spans="1:6" s="60" customFormat="1" ht="15.75">
      <c r="A15" s="37" t="s">
        <v>106</v>
      </c>
      <c r="B15" s="46" t="s">
        <v>107</v>
      </c>
      <c r="C15" s="46"/>
      <c r="D15" s="46"/>
      <c r="E15" s="41">
        <f>E16+E22+E31+E35</f>
        <v>13754.9</v>
      </c>
      <c r="F15" s="41">
        <f>F16+F22+F31+F35</f>
        <v>13854.9</v>
      </c>
    </row>
    <row r="16" spans="1:6" s="60" customFormat="1" ht="63">
      <c r="A16" s="35" t="s">
        <v>112</v>
      </c>
      <c r="B16" s="47" t="s">
        <v>113</v>
      </c>
      <c r="C16" s="39"/>
      <c r="D16" s="39"/>
      <c r="E16" s="57">
        <f>E17</f>
        <v>695.8</v>
      </c>
      <c r="F16" s="57">
        <f>F17</f>
        <v>695.8</v>
      </c>
    </row>
    <row r="17" spans="1:6" s="60" customFormat="1" ht="78.75">
      <c r="A17" s="36" t="s">
        <v>114</v>
      </c>
      <c r="B17" s="39" t="s">
        <v>113</v>
      </c>
      <c r="C17" s="39" t="s">
        <v>233</v>
      </c>
      <c r="D17" s="39"/>
      <c r="E17" s="57">
        <f>E18</f>
        <v>695.8</v>
      </c>
      <c r="F17" s="57">
        <f>F18</f>
        <v>695.8</v>
      </c>
    </row>
    <row r="18" spans="1:6" s="60" customFormat="1" ht="31.5">
      <c r="A18" s="35" t="s">
        <v>109</v>
      </c>
      <c r="B18" s="39" t="s">
        <v>113</v>
      </c>
      <c r="C18" s="39" t="s">
        <v>234</v>
      </c>
      <c r="D18" s="39"/>
      <c r="E18" s="57">
        <f>E19+E20</f>
        <v>695.8</v>
      </c>
      <c r="F18" s="57">
        <f>F19+F20</f>
        <v>695.8</v>
      </c>
    </row>
    <row r="19" spans="1:6" s="60" customFormat="1" ht="78.75">
      <c r="A19" s="35" t="s">
        <v>110</v>
      </c>
      <c r="B19" s="39" t="s">
        <v>113</v>
      </c>
      <c r="C19" s="39" t="s">
        <v>234</v>
      </c>
      <c r="D19" s="39" t="s">
        <v>111</v>
      </c>
      <c r="E19" s="57">
        <f>352+106.3+16.5</f>
        <v>474.8</v>
      </c>
      <c r="F19" s="57">
        <f>352+106.3+16.5</f>
        <v>474.8</v>
      </c>
    </row>
    <row r="20" spans="1:6" s="60" customFormat="1" ht="31.5">
      <c r="A20" s="35" t="s">
        <v>115</v>
      </c>
      <c r="B20" s="39" t="s">
        <v>113</v>
      </c>
      <c r="C20" s="39" t="s">
        <v>234</v>
      </c>
      <c r="D20" s="39" t="s">
        <v>116</v>
      </c>
      <c r="E20" s="57">
        <v>221</v>
      </c>
      <c r="F20" s="57">
        <v>221</v>
      </c>
    </row>
    <row r="21" spans="1:6" s="60" customFormat="1" ht="15.75">
      <c r="A21" s="35" t="s">
        <v>117</v>
      </c>
      <c r="B21" s="39" t="s">
        <v>113</v>
      </c>
      <c r="C21" s="39" t="s">
        <v>234</v>
      </c>
      <c r="D21" s="39" t="s">
        <v>118</v>
      </c>
      <c r="E21" s="57"/>
      <c r="F21" s="57"/>
    </row>
    <row r="22" spans="1:6" s="60" customFormat="1" ht="63">
      <c r="A22" s="35" t="s">
        <v>119</v>
      </c>
      <c r="B22" s="39" t="s">
        <v>120</v>
      </c>
      <c r="C22" s="39"/>
      <c r="D22" s="39"/>
      <c r="E22" s="58">
        <f>E23</f>
        <v>11304.2</v>
      </c>
      <c r="F22" s="58">
        <f>F23</f>
        <v>11404.2</v>
      </c>
    </row>
    <row r="23" spans="1:6" s="60" customFormat="1" ht="63">
      <c r="A23" s="36" t="s">
        <v>121</v>
      </c>
      <c r="B23" s="39" t="s">
        <v>120</v>
      </c>
      <c r="C23" s="39" t="s">
        <v>179</v>
      </c>
      <c r="D23" s="39"/>
      <c r="E23" s="57">
        <f>E24+E29</f>
        <v>11304.2</v>
      </c>
      <c r="F23" s="57">
        <f>F24+F29</f>
        <v>11404.2</v>
      </c>
    </row>
    <row r="24" spans="1:6" s="60" customFormat="1" ht="31.5">
      <c r="A24" s="35" t="s">
        <v>109</v>
      </c>
      <c r="B24" s="39" t="s">
        <v>120</v>
      </c>
      <c r="C24" s="39" t="s">
        <v>175</v>
      </c>
      <c r="D24" s="39"/>
      <c r="E24" s="57">
        <f>E25+E26+E27+E28</f>
        <v>10667.1</v>
      </c>
      <c r="F24" s="57">
        <f>F25+F26+F27+F28</f>
        <v>10767.1</v>
      </c>
    </row>
    <row r="25" spans="1:6" s="60" customFormat="1" ht="78.75">
      <c r="A25" s="35" t="s">
        <v>110</v>
      </c>
      <c r="B25" s="39" t="s">
        <v>120</v>
      </c>
      <c r="C25" s="39" t="s">
        <v>175</v>
      </c>
      <c r="D25" s="39" t="s">
        <v>111</v>
      </c>
      <c r="E25" s="57">
        <f>5748.4+52.8+1736</f>
        <v>7537.2</v>
      </c>
      <c r="F25" s="57">
        <v>7537.2</v>
      </c>
    </row>
    <row r="26" spans="1:6" ht="31.5">
      <c r="A26" s="35" t="s">
        <v>115</v>
      </c>
      <c r="B26" s="39" t="s">
        <v>120</v>
      </c>
      <c r="C26" s="39" t="s">
        <v>175</v>
      </c>
      <c r="D26" s="39" t="s">
        <v>116</v>
      </c>
      <c r="E26" s="57">
        <v>3087.8</v>
      </c>
      <c r="F26" s="57">
        <v>3187.8</v>
      </c>
    </row>
    <row r="27" spans="1:6" ht="15.75">
      <c r="A27" s="35" t="s">
        <v>122</v>
      </c>
      <c r="B27" s="39" t="s">
        <v>120</v>
      </c>
      <c r="C27" s="39" t="s">
        <v>175</v>
      </c>
      <c r="D27" s="39" t="s">
        <v>123</v>
      </c>
      <c r="E27" s="57"/>
      <c r="F27" s="57"/>
    </row>
    <row r="28" spans="1:6" ht="15.75">
      <c r="A28" s="35" t="s">
        <v>117</v>
      </c>
      <c r="B28" s="39" t="s">
        <v>120</v>
      </c>
      <c r="C28" s="39" t="s">
        <v>175</v>
      </c>
      <c r="D28" s="39" t="s">
        <v>118</v>
      </c>
      <c r="E28" s="57">
        <v>42.1</v>
      </c>
      <c r="F28" s="57">
        <v>42.1</v>
      </c>
    </row>
    <row r="29" spans="1:6" ht="47.25">
      <c r="A29" s="35" t="s">
        <v>124</v>
      </c>
      <c r="B29" s="39" t="s">
        <v>120</v>
      </c>
      <c r="C29" s="39" t="s">
        <v>176</v>
      </c>
      <c r="D29" s="39"/>
      <c r="E29" s="57">
        <f>E30</f>
        <v>637.1</v>
      </c>
      <c r="F29" s="57">
        <f>F30</f>
        <v>637.1</v>
      </c>
    </row>
    <row r="30" spans="1:6" ht="78.75">
      <c r="A30" s="35" t="s">
        <v>110</v>
      </c>
      <c r="B30" s="39" t="s">
        <v>120</v>
      </c>
      <c r="C30" s="39" t="s">
        <v>176</v>
      </c>
      <c r="D30" s="39" t="s">
        <v>111</v>
      </c>
      <c r="E30" s="57">
        <v>637.1</v>
      </c>
      <c r="F30" s="57">
        <v>637.1</v>
      </c>
    </row>
    <row r="31" spans="1:6" ht="15.75">
      <c r="A31" s="35" t="s">
        <v>125</v>
      </c>
      <c r="B31" s="39" t="s">
        <v>126</v>
      </c>
      <c r="C31" s="39"/>
      <c r="D31" s="39"/>
      <c r="E31" s="58">
        <f aca="true" t="shared" si="0" ref="E31:F33">E32</f>
        <v>50</v>
      </c>
      <c r="F31" s="58">
        <f t="shared" si="0"/>
        <v>50</v>
      </c>
    </row>
    <row r="32" spans="1:6" ht="15.75">
      <c r="A32" s="37" t="s">
        <v>127</v>
      </c>
      <c r="B32" s="39" t="s">
        <v>126</v>
      </c>
      <c r="C32" s="39" t="s">
        <v>178</v>
      </c>
      <c r="D32" s="39"/>
      <c r="E32" s="57">
        <f t="shared" si="0"/>
        <v>50</v>
      </c>
      <c r="F32" s="57">
        <f t="shared" si="0"/>
        <v>50</v>
      </c>
    </row>
    <row r="33" spans="1:6" ht="15.75">
      <c r="A33" s="35" t="s">
        <v>128</v>
      </c>
      <c r="B33" s="39" t="s">
        <v>126</v>
      </c>
      <c r="C33" s="39" t="s">
        <v>177</v>
      </c>
      <c r="D33" s="39"/>
      <c r="E33" s="57">
        <f t="shared" si="0"/>
        <v>50</v>
      </c>
      <c r="F33" s="57">
        <f t="shared" si="0"/>
        <v>50</v>
      </c>
    </row>
    <row r="34" spans="1:6" ht="15.75">
      <c r="A34" s="35" t="s">
        <v>117</v>
      </c>
      <c r="B34" s="39" t="s">
        <v>126</v>
      </c>
      <c r="C34" s="39" t="s">
        <v>177</v>
      </c>
      <c r="D34" s="39" t="s">
        <v>118</v>
      </c>
      <c r="E34" s="57">
        <v>50</v>
      </c>
      <c r="F34" s="57">
        <v>50</v>
      </c>
    </row>
    <row r="35" spans="1:6" ht="15.75">
      <c r="A35" s="35" t="s">
        <v>129</v>
      </c>
      <c r="B35" s="39" t="s">
        <v>130</v>
      </c>
      <c r="C35" s="39"/>
      <c r="D35" s="39"/>
      <c r="E35" s="58">
        <f>E36</f>
        <v>1704.9</v>
      </c>
      <c r="F35" s="58">
        <f>F36</f>
        <v>1704.9</v>
      </c>
    </row>
    <row r="36" spans="1:6" ht="66">
      <c r="A36" s="59" t="s">
        <v>182</v>
      </c>
      <c r="B36" s="39" t="s">
        <v>130</v>
      </c>
      <c r="C36" s="39" t="s">
        <v>181</v>
      </c>
      <c r="D36" s="39"/>
      <c r="E36" s="57">
        <f>E37+E39</f>
        <v>1704.9</v>
      </c>
      <c r="F36" s="57">
        <f>F37+F39</f>
        <v>1704.9</v>
      </c>
    </row>
    <row r="37" spans="1:6" ht="49.5">
      <c r="A37" s="86" t="s">
        <v>131</v>
      </c>
      <c r="B37" s="39" t="s">
        <v>130</v>
      </c>
      <c r="C37" s="39" t="s">
        <v>180</v>
      </c>
      <c r="D37" s="39"/>
      <c r="E37" s="57">
        <f>E38</f>
        <v>293.7</v>
      </c>
      <c r="F37" s="57">
        <f>F38</f>
        <v>293.7</v>
      </c>
    </row>
    <row r="38" spans="1:6" ht="33">
      <c r="A38" s="86" t="s">
        <v>115</v>
      </c>
      <c r="B38" s="39" t="s">
        <v>130</v>
      </c>
      <c r="C38" s="39" t="s">
        <v>180</v>
      </c>
      <c r="D38" s="39" t="s">
        <v>116</v>
      </c>
      <c r="E38" s="57">
        <v>293.7</v>
      </c>
      <c r="F38" s="57">
        <v>293.7</v>
      </c>
    </row>
    <row r="39" spans="1:6" ht="15.75">
      <c r="A39" s="35" t="s">
        <v>184</v>
      </c>
      <c r="B39" s="39" t="s">
        <v>130</v>
      </c>
      <c r="C39" s="39" t="s">
        <v>183</v>
      </c>
      <c r="D39" s="39"/>
      <c r="E39" s="57">
        <f>E40</f>
        <v>1411.2</v>
      </c>
      <c r="F39" s="57">
        <f>F40</f>
        <v>1411.2</v>
      </c>
    </row>
    <row r="40" spans="1:6" ht="31.5">
      <c r="A40" s="35" t="s">
        <v>115</v>
      </c>
      <c r="B40" s="39" t="s">
        <v>130</v>
      </c>
      <c r="C40" s="39" t="s">
        <v>183</v>
      </c>
      <c r="D40" s="39" t="s">
        <v>116</v>
      </c>
      <c r="E40" s="57">
        <v>1411.2</v>
      </c>
      <c r="F40" s="57">
        <v>1411.2</v>
      </c>
    </row>
    <row r="41" spans="1:6" ht="31.5">
      <c r="A41" s="37" t="s">
        <v>187</v>
      </c>
      <c r="B41" s="38" t="s">
        <v>185</v>
      </c>
      <c r="C41" s="38"/>
      <c r="D41" s="38"/>
      <c r="E41" s="58">
        <f aca="true" t="shared" si="1" ref="E41:F43">E42</f>
        <v>387.1</v>
      </c>
      <c r="F41" s="58">
        <f t="shared" si="1"/>
        <v>387.1</v>
      </c>
    </row>
    <row r="42" spans="1:6" ht="78.75">
      <c r="A42" s="36" t="s">
        <v>230</v>
      </c>
      <c r="B42" s="39" t="s">
        <v>186</v>
      </c>
      <c r="C42" s="39" t="s">
        <v>251</v>
      </c>
      <c r="D42" s="39"/>
      <c r="E42" s="57">
        <f t="shared" si="1"/>
        <v>387.1</v>
      </c>
      <c r="F42" s="57">
        <f t="shared" si="1"/>
        <v>387.1</v>
      </c>
    </row>
    <row r="43" spans="1:6" ht="31.5">
      <c r="A43" s="35" t="s">
        <v>228</v>
      </c>
      <c r="B43" s="39" t="s">
        <v>186</v>
      </c>
      <c r="C43" s="39" t="s">
        <v>252</v>
      </c>
      <c r="D43" s="39"/>
      <c r="E43" s="57">
        <f t="shared" si="1"/>
        <v>387.1</v>
      </c>
      <c r="F43" s="57">
        <f t="shared" si="1"/>
        <v>387.1</v>
      </c>
    </row>
    <row r="44" spans="1:6" ht="31.5">
      <c r="A44" s="35" t="s">
        <v>115</v>
      </c>
      <c r="B44" s="39" t="s">
        <v>186</v>
      </c>
      <c r="C44" s="39" t="s">
        <v>252</v>
      </c>
      <c r="D44" s="39" t="s">
        <v>116</v>
      </c>
      <c r="E44" s="57">
        <v>387.1</v>
      </c>
      <c r="F44" s="57">
        <v>387.1</v>
      </c>
    </row>
    <row r="45" spans="1:6" ht="15.75">
      <c r="A45" s="37" t="s">
        <v>132</v>
      </c>
      <c r="B45" s="38" t="s">
        <v>133</v>
      </c>
      <c r="C45" s="38"/>
      <c r="D45" s="38"/>
      <c r="E45" s="58">
        <f>E46+E50</f>
        <v>41138.5</v>
      </c>
      <c r="F45" s="58">
        <f>F46+F50</f>
        <v>39857.2</v>
      </c>
    </row>
    <row r="46" spans="1:6" ht="15.75">
      <c r="A46" s="35" t="s">
        <v>134</v>
      </c>
      <c r="B46" s="39" t="s">
        <v>135</v>
      </c>
      <c r="C46" s="39"/>
      <c r="D46" s="39"/>
      <c r="E46" s="57">
        <f aca="true" t="shared" si="2" ref="E46:F48">E47</f>
        <v>40138.5</v>
      </c>
      <c r="F46" s="57">
        <f t="shared" si="2"/>
        <v>38857.2</v>
      </c>
    </row>
    <row r="47" spans="1:6" ht="63">
      <c r="A47" s="36" t="s">
        <v>136</v>
      </c>
      <c r="B47" s="39" t="s">
        <v>135</v>
      </c>
      <c r="C47" s="39" t="s">
        <v>189</v>
      </c>
      <c r="D47" s="39"/>
      <c r="E47" s="57">
        <f t="shared" si="2"/>
        <v>40138.5</v>
      </c>
      <c r="F47" s="57">
        <f t="shared" si="2"/>
        <v>38857.2</v>
      </c>
    </row>
    <row r="48" spans="1:6" ht="15.75">
      <c r="A48" s="35" t="s">
        <v>134</v>
      </c>
      <c r="B48" s="39" t="s">
        <v>135</v>
      </c>
      <c r="C48" s="39" t="s">
        <v>188</v>
      </c>
      <c r="D48" s="39"/>
      <c r="E48" s="57">
        <f t="shared" si="2"/>
        <v>40138.5</v>
      </c>
      <c r="F48" s="57">
        <f t="shared" si="2"/>
        <v>38857.2</v>
      </c>
    </row>
    <row r="49" spans="1:6" ht="31.5">
      <c r="A49" s="35" t="s">
        <v>115</v>
      </c>
      <c r="B49" s="39" t="s">
        <v>135</v>
      </c>
      <c r="C49" s="39" t="s">
        <v>188</v>
      </c>
      <c r="D49" s="39" t="s">
        <v>116</v>
      </c>
      <c r="E49" s="57">
        <v>40138.5</v>
      </c>
      <c r="F49" s="57">
        <v>38857.2</v>
      </c>
    </row>
    <row r="50" spans="1:6" ht="63">
      <c r="A50" s="36" t="s">
        <v>137</v>
      </c>
      <c r="B50" s="39" t="s">
        <v>138</v>
      </c>
      <c r="C50" s="39" t="s">
        <v>191</v>
      </c>
      <c r="D50" s="39"/>
      <c r="E50" s="57">
        <f>E51+E53</f>
        <v>1000</v>
      </c>
      <c r="F50" s="57">
        <f>F51+F53</f>
        <v>1000</v>
      </c>
    </row>
    <row r="51" spans="1:6" ht="31.5">
      <c r="A51" s="35" t="s">
        <v>139</v>
      </c>
      <c r="B51" s="39" t="s">
        <v>138</v>
      </c>
      <c r="C51" s="39" t="s">
        <v>190</v>
      </c>
      <c r="D51" s="39"/>
      <c r="E51" s="57">
        <f>E52</f>
        <v>1000</v>
      </c>
      <c r="F51" s="57">
        <f>F52</f>
        <v>1000</v>
      </c>
    </row>
    <row r="52" spans="1:6" ht="15.75">
      <c r="A52" s="35" t="s">
        <v>117</v>
      </c>
      <c r="B52" s="39" t="s">
        <v>138</v>
      </c>
      <c r="C52" s="39" t="s">
        <v>190</v>
      </c>
      <c r="D52" s="39" t="s">
        <v>118</v>
      </c>
      <c r="E52" s="57">
        <v>1000</v>
      </c>
      <c r="F52" s="57">
        <v>1000</v>
      </c>
    </row>
    <row r="53" spans="1:6" ht="15.75">
      <c r="A53" s="35" t="s">
        <v>209</v>
      </c>
      <c r="B53" s="39" t="s">
        <v>138</v>
      </c>
      <c r="C53" s="39" t="s">
        <v>208</v>
      </c>
      <c r="D53" s="39"/>
      <c r="E53" s="57">
        <f>E54</f>
        <v>0</v>
      </c>
      <c r="F53" s="57">
        <f>F54</f>
        <v>0</v>
      </c>
    </row>
    <row r="54" spans="1:6" ht="31.5">
      <c r="A54" s="35" t="s">
        <v>115</v>
      </c>
      <c r="B54" s="39" t="s">
        <v>138</v>
      </c>
      <c r="C54" s="39" t="s">
        <v>208</v>
      </c>
      <c r="D54" s="39" t="s">
        <v>116</v>
      </c>
      <c r="E54" s="57"/>
      <c r="F54" s="57"/>
    </row>
    <row r="55" spans="1:6" ht="15.75">
      <c r="A55" s="37" t="s">
        <v>140</v>
      </c>
      <c r="B55" s="38" t="s">
        <v>141</v>
      </c>
      <c r="C55" s="38"/>
      <c r="D55" s="38"/>
      <c r="E55" s="58">
        <f>E56+E63+E68</f>
        <v>40300</v>
      </c>
      <c r="F55" s="58">
        <f>F56+F63+F68</f>
        <v>41700</v>
      </c>
    </row>
    <row r="56" spans="1:6" ht="15.75">
      <c r="A56" s="60" t="s">
        <v>142</v>
      </c>
      <c r="B56" s="39" t="s">
        <v>143</v>
      </c>
      <c r="C56" s="39"/>
      <c r="D56" s="39"/>
      <c r="E56" s="57">
        <f>E57</f>
        <v>1200</v>
      </c>
      <c r="F56" s="57">
        <f>F57</f>
        <v>1200</v>
      </c>
    </row>
    <row r="57" spans="1:6" ht="78.75">
      <c r="A57" s="36" t="s">
        <v>144</v>
      </c>
      <c r="B57" s="39" t="s">
        <v>143</v>
      </c>
      <c r="C57" s="39" t="s">
        <v>195</v>
      </c>
      <c r="D57" s="39"/>
      <c r="E57" s="57">
        <f>E58+E61</f>
        <v>1200</v>
      </c>
      <c r="F57" s="57">
        <f>F58+F61</f>
        <v>1200</v>
      </c>
    </row>
    <row r="58" spans="1:6" ht="15.75">
      <c r="A58" s="35" t="s">
        <v>193</v>
      </c>
      <c r="B58" s="39" t="s">
        <v>143</v>
      </c>
      <c r="C58" s="39" t="s">
        <v>192</v>
      </c>
      <c r="D58" s="39"/>
      <c r="E58" s="57">
        <f>SUM(E59:E60)</f>
        <v>300</v>
      </c>
      <c r="F58" s="57">
        <f>SUM(F59:F60)</f>
        <v>300</v>
      </c>
    </row>
    <row r="59" spans="1:6" ht="31.5">
      <c r="A59" s="35" t="s">
        <v>115</v>
      </c>
      <c r="B59" s="39" t="s">
        <v>143</v>
      </c>
      <c r="C59" s="39" t="s">
        <v>192</v>
      </c>
      <c r="D59" s="39" t="s">
        <v>116</v>
      </c>
      <c r="E59" s="57"/>
      <c r="F59" s="57"/>
    </row>
    <row r="60" spans="1:6" ht="15.75">
      <c r="A60" s="35" t="s">
        <v>117</v>
      </c>
      <c r="B60" s="39" t="s">
        <v>143</v>
      </c>
      <c r="C60" s="39" t="s">
        <v>192</v>
      </c>
      <c r="D60" s="39" t="s">
        <v>118</v>
      </c>
      <c r="E60" s="57">
        <v>300</v>
      </c>
      <c r="F60" s="57">
        <v>300</v>
      </c>
    </row>
    <row r="61" spans="1:6" ht="47.25">
      <c r="A61" s="35" t="s">
        <v>164</v>
      </c>
      <c r="B61" s="39" t="s">
        <v>143</v>
      </c>
      <c r="C61" s="39" t="s">
        <v>194</v>
      </c>
      <c r="D61" s="39"/>
      <c r="E61" s="57">
        <f>E62</f>
        <v>900</v>
      </c>
      <c r="F61" s="57">
        <f>F62</f>
        <v>900</v>
      </c>
    </row>
    <row r="62" spans="1:6" ht="31.5">
      <c r="A62" s="35" t="s">
        <v>115</v>
      </c>
      <c r="B62" s="39" t="s">
        <v>143</v>
      </c>
      <c r="C62" s="39" t="s">
        <v>194</v>
      </c>
      <c r="D62" s="39" t="s">
        <v>116</v>
      </c>
      <c r="E62" s="57">
        <v>900</v>
      </c>
      <c r="F62" s="57">
        <v>900</v>
      </c>
    </row>
    <row r="63" spans="1:6" ht="15.75">
      <c r="A63" s="35" t="s">
        <v>145</v>
      </c>
      <c r="B63" s="39" t="s">
        <v>146</v>
      </c>
      <c r="C63" s="39"/>
      <c r="D63" s="39"/>
      <c r="E63" s="57">
        <f>E64</f>
        <v>1000</v>
      </c>
      <c r="F63" s="57">
        <f>F64</f>
        <v>1000</v>
      </c>
    </row>
    <row r="64" spans="1:6" ht="78.75">
      <c r="A64" s="36" t="s">
        <v>144</v>
      </c>
      <c r="B64" s="39" t="s">
        <v>146</v>
      </c>
      <c r="C64" s="39" t="s">
        <v>195</v>
      </c>
      <c r="D64" s="39"/>
      <c r="E64" s="57">
        <f>E65</f>
        <v>1000</v>
      </c>
      <c r="F64" s="57">
        <f>F65</f>
        <v>1000</v>
      </c>
    </row>
    <row r="65" spans="1:6" ht="15.75">
      <c r="A65" s="35" t="s">
        <v>197</v>
      </c>
      <c r="B65" s="39" t="s">
        <v>146</v>
      </c>
      <c r="C65" s="39" t="s">
        <v>196</v>
      </c>
      <c r="D65" s="39"/>
      <c r="E65" s="57">
        <f>SUM(E66:E67)</f>
        <v>1000</v>
      </c>
      <c r="F65" s="57">
        <f>SUM(F66:F67)</f>
        <v>1000</v>
      </c>
    </row>
    <row r="66" spans="1:6" ht="31.5">
      <c r="A66" s="35" t="s">
        <v>115</v>
      </c>
      <c r="B66" s="39" t="s">
        <v>146</v>
      </c>
      <c r="C66" s="39" t="s">
        <v>196</v>
      </c>
      <c r="D66" s="39" t="s">
        <v>116</v>
      </c>
      <c r="E66" s="57">
        <v>1000</v>
      </c>
      <c r="F66" s="57">
        <v>1000</v>
      </c>
    </row>
    <row r="67" spans="1:6" ht="15.75">
      <c r="A67" s="35" t="s">
        <v>117</v>
      </c>
      <c r="B67" s="39" t="s">
        <v>146</v>
      </c>
      <c r="C67" s="39" t="s">
        <v>196</v>
      </c>
      <c r="D67" s="39" t="s">
        <v>118</v>
      </c>
      <c r="E67" s="57"/>
      <c r="F67" s="57"/>
    </row>
    <row r="68" spans="1:6" ht="15.75">
      <c r="A68" s="35" t="s">
        <v>148</v>
      </c>
      <c r="B68" s="39" t="s">
        <v>149</v>
      </c>
      <c r="C68" s="39"/>
      <c r="D68" s="39"/>
      <c r="E68" s="57">
        <f>E69</f>
        <v>38100</v>
      </c>
      <c r="F68" s="57">
        <f>F69</f>
        <v>39500</v>
      </c>
    </row>
    <row r="69" spans="1:6" ht="78.75">
      <c r="A69" s="36" t="s">
        <v>144</v>
      </c>
      <c r="B69" s="39" t="s">
        <v>149</v>
      </c>
      <c r="C69" s="39" t="s">
        <v>195</v>
      </c>
      <c r="D69" s="39"/>
      <c r="E69" s="57">
        <f>E70+E72+E74</f>
        <v>38100</v>
      </c>
      <c r="F69" s="57">
        <f>F70+F72+F74</f>
        <v>39500</v>
      </c>
    </row>
    <row r="70" spans="1:6" ht="31.5">
      <c r="A70" s="35" t="s">
        <v>150</v>
      </c>
      <c r="B70" s="39" t="s">
        <v>149</v>
      </c>
      <c r="C70" s="39" t="s">
        <v>198</v>
      </c>
      <c r="D70" s="39"/>
      <c r="E70" s="57">
        <f>E71</f>
        <v>31520</v>
      </c>
      <c r="F70" s="57">
        <f>F71</f>
        <v>32920</v>
      </c>
    </row>
    <row r="71" spans="1:6" ht="31.5">
      <c r="A71" s="35" t="s">
        <v>115</v>
      </c>
      <c r="B71" s="39" t="s">
        <v>149</v>
      </c>
      <c r="C71" s="39" t="s">
        <v>198</v>
      </c>
      <c r="D71" s="39" t="s">
        <v>116</v>
      </c>
      <c r="E71" s="57">
        <v>31520</v>
      </c>
      <c r="F71" s="57">
        <v>32920</v>
      </c>
    </row>
    <row r="72" spans="1:6" ht="47.25">
      <c r="A72" s="35" t="s">
        <v>200</v>
      </c>
      <c r="B72" s="39" t="s">
        <v>149</v>
      </c>
      <c r="C72" s="39" t="s">
        <v>199</v>
      </c>
      <c r="D72" s="39"/>
      <c r="E72" s="57">
        <f>E73</f>
        <v>5600</v>
      </c>
      <c r="F72" s="57">
        <f>F73</f>
        <v>5600</v>
      </c>
    </row>
    <row r="73" spans="1:6" ht="31.5">
      <c r="A73" s="35" t="s">
        <v>167</v>
      </c>
      <c r="B73" s="39" t="s">
        <v>149</v>
      </c>
      <c r="C73" s="39" t="s">
        <v>199</v>
      </c>
      <c r="D73" s="39" t="s">
        <v>166</v>
      </c>
      <c r="E73" s="57">
        <v>5600</v>
      </c>
      <c r="F73" s="57">
        <v>5600</v>
      </c>
    </row>
    <row r="74" spans="1:6" ht="15.75">
      <c r="A74" s="35" t="s">
        <v>213</v>
      </c>
      <c r="B74" s="39" t="s">
        <v>149</v>
      </c>
      <c r="C74" s="39" t="s">
        <v>210</v>
      </c>
      <c r="D74" s="39"/>
      <c r="E74" s="57">
        <f>E75</f>
        <v>980</v>
      </c>
      <c r="F74" s="57">
        <f>F75</f>
        <v>980</v>
      </c>
    </row>
    <row r="75" spans="1:6" ht="15.75">
      <c r="A75" s="35" t="s">
        <v>117</v>
      </c>
      <c r="B75" s="39" t="s">
        <v>149</v>
      </c>
      <c r="C75" s="39" t="s">
        <v>210</v>
      </c>
      <c r="D75" s="39" t="s">
        <v>118</v>
      </c>
      <c r="E75" s="57">
        <v>980</v>
      </c>
      <c r="F75" s="57">
        <v>980</v>
      </c>
    </row>
    <row r="76" spans="1:6" ht="15.75">
      <c r="A76" s="37" t="s">
        <v>223</v>
      </c>
      <c r="B76" s="38" t="s">
        <v>222</v>
      </c>
      <c r="C76" s="38"/>
      <c r="D76" s="38"/>
      <c r="E76" s="58">
        <f>E77+E81</f>
        <v>328.8</v>
      </c>
      <c r="F76" s="58">
        <f>F77</f>
        <v>328.8</v>
      </c>
    </row>
    <row r="77" spans="1:6" s="45" customFormat="1" ht="15.75">
      <c r="A77" s="35" t="s">
        <v>221</v>
      </c>
      <c r="B77" s="39" t="s">
        <v>220</v>
      </c>
      <c r="C77" s="39"/>
      <c r="D77" s="39"/>
      <c r="E77" s="57">
        <f>E78</f>
        <v>226.8</v>
      </c>
      <c r="F77" s="57">
        <f>F81+F78</f>
        <v>328.8</v>
      </c>
    </row>
    <row r="78" spans="1:6" ht="63">
      <c r="A78" s="36" t="s">
        <v>229</v>
      </c>
      <c r="B78" s="39" t="s">
        <v>220</v>
      </c>
      <c r="C78" s="39" t="s">
        <v>211</v>
      </c>
      <c r="D78" s="39"/>
      <c r="E78" s="57">
        <f>E79</f>
        <v>226.8</v>
      </c>
      <c r="F78" s="57">
        <f>F79</f>
        <v>226.8</v>
      </c>
    </row>
    <row r="79" spans="1:6" ht="15.75">
      <c r="A79" s="35" t="s">
        <v>154</v>
      </c>
      <c r="B79" s="39" t="s">
        <v>220</v>
      </c>
      <c r="C79" s="39" t="s">
        <v>212</v>
      </c>
      <c r="D79" s="39"/>
      <c r="E79" s="57">
        <f>E80</f>
        <v>226.8</v>
      </c>
      <c r="F79" s="57">
        <f>F80</f>
        <v>226.8</v>
      </c>
    </row>
    <row r="80" spans="1:6" ht="15.75">
      <c r="A80" s="35" t="s">
        <v>155</v>
      </c>
      <c r="B80" s="39" t="s">
        <v>220</v>
      </c>
      <c r="C80" s="39" t="s">
        <v>212</v>
      </c>
      <c r="D80" s="39" t="s">
        <v>156</v>
      </c>
      <c r="E80" s="57">
        <v>226.8</v>
      </c>
      <c r="F80" s="57">
        <v>226.8</v>
      </c>
    </row>
    <row r="81" spans="1:6" ht="15.75">
      <c r="A81" s="35" t="s">
        <v>227</v>
      </c>
      <c r="B81" s="39" t="s">
        <v>224</v>
      </c>
      <c r="C81" s="39"/>
      <c r="D81" s="39"/>
      <c r="E81" s="57">
        <f>E82</f>
        <v>102</v>
      </c>
      <c r="F81" s="57">
        <f>F82</f>
        <v>102</v>
      </c>
    </row>
    <row r="82" spans="1:6" ht="47.25">
      <c r="A82" s="35" t="s">
        <v>226</v>
      </c>
      <c r="B82" s="39" t="s">
        <v>224</v>
      </c>
      <c r="C82" s="39" t="s">
        <v>225</v>
      </c>
      <c r="D82" s="39"/>
      <c r="E82" s="57">
        <f>E83</f>
        <v>102</v>
      </c>
      <c r="F82" s="57">
        <f>F83</f>
        <v>102</v>
      </c>
    </row>
    <row r="83" spans="1:6" ht="15.75">
      <c r="A83" s="35" t="s">
        <v>122</v>
      </c>
      <c r="B83" s="39" t="s">
        <v>224</v>
      </c>
      <c r="C83" s="39" t="s">
        <v>225</v>
      </c>
      <c r="D83" s="39" t="s">
        <v>123</v>
      </c>
      <c r="E83" s="57">
        <v>102</v>
      </c>
      <c r="F83" s="57">
        <v>102</v>
      </c>
    </row>
    <row r="84" spans="1:6" ht="47.25">
      <c r="A84" s="37" t="s">
        <v>203</v>
      </c>
      <c r="B84" s="38" t="s">
        <v>152</v>
      </c>
      <c r="C84" s="38"/>
      <c r="D84" s="38"/>
      <c r="E84" s="58">
        <f aca="true" t="shared" si="3" ref="E84:F87">E85</f>
        <v>85707.2</v>
      </c>
      <c r="F84" s="58">
        <f t="shared" si="3"/>
        <v>85707.2</v>
      </c>
    </row>
    <row r="85" spans="1:6" ht="15.75">
      <c r="A85" s="35" t="s">
        <v>202</v>
      </c>
      <c r="B85" s="39" t="s">
        <v>153</v>
      </c>
      <c r="C85" s="39"/>
      <c r="D85" s="39"/>
      <c r="E85" s="57">
        <f t="shared" si="3"/>
        <v>85707.2</v>
      </c>
      <c r="F85" s="57">
        <f t="shared" si="3"/>
        <v>85707.2</v>
      </c>
    </row>
    <row r="86" spans="1:6" ht="15.75">
      <c r="A86" s="36" t="s">
        <v>127</v>
      </c>
      <c r="B86" s="39" t="s">
        <v>153</v>
      </c>
      <c r="C86" s="39" t="s">
        <v>178</v>
      </c>
      <c r="D86" s="39"/>
      <c r="E86" s="57">
        <f t="shared" si="3"/>
        <v>85707.2</v>
      </c>
      <c r="F86" s="57">
        <f t="shared" si="3"/>
        <v>85707.2</v>
      </c>
    </row>
    <row r="87" spans="1:6" ht="15.75">
      <c r="A87" s="35" t="s">
        <v>154</v>
      </c>
      <c r="B87" s="39" t="s">
        <v>153</v>
      </c>
      <c r="C87" s="39" t="s">
        <v>201</v>
      </c>
      <c r="D87" s="39"/>
      <c r="E87" s="57">
        <f t="shared" si="3"/>
        <v>85707.2</v>
      </c>
      <c r="F87" s="57">
        <f t="shared" si="3"/>
        <v>85707.2</v>
      </c>
    </row>
    <row r="88" spans="1:6" ht="15.75">
      <c r="A88" s="35" t="s">
        <v>155</v>
      </c>
      <c r="B88" s="39" t="s">
        <v>153</v>
      </c>
      <c r="C88" s="39" t="s">
        <v>201</v>
      </c>
      <c r="D88" s="39" t="s">
        <v>156</v>
      </c>
      <c r="E88" s="57">
        <v>85707.2</v>
      </c>
      <c r="F88" s="57">
        <v>85707.2</v>
      </c>
    </row>
    <row r="89" spans="1:6" s="45" customFormat="1" ht="15.75">
      <c r="A89" s="61" t="s">
        <v>157</v>
      </c>
      <c r="B89" s="49">
        <v>9999</v>
      </c>
      <c r="C89" s="49">
        <v>9999999999</v>
      </c>
      <c r="D89" s="62"/>
      <c r="E89" s="58">
        <f>E90</f>
        <v>4657</v>
      </c>
      <c r="F89" s="58">
        <f>F90</f>
        <v>9570</v>
      </c>
    </row>
    <row r="90" spans="1:6" ht="15.75">
      <c r="A90" s="88" t="s">
        <v>157</v>
      </c>
      <c r="B90" s="89">
        <v>9999</v>
      </c>
      <c r="C90" s="89">
        <v>9999999999</v>
      </c>
      <c r="D90" s="90"/>
      <c r="E90" s="57">
        <f>E91</f>
        <v>4657</v>
      </c>
      <c r="F90" s="57">
        <f>F91</f>
        <v>9570</v>
      </c>
    </row>
    <row r="91" spans="1:6" ht="15.75">
      <c r="A91" s="88" t="s">
        <v>204</v>
      </c>
      <c r="B91" s="89">
        <v>9999</v>
      </c>
      <c r="C91" s="89">
        <v>9999999999</v>
      </c>
      <c r="D91" s="89">
        <v>999</v>
      </c>
      <c r="E91" s="57">
        <v>4657</v>
      </c>
      <c r="F91" s="57">
        <v>9570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67"/>
  <sheetViews>
    <sheetView zoomScale="90" zoomScaleNormal="90" zoomScalePageLayoutView="0" workbookViewId="0" topLeftCell="A1">
      <selection activeCell="A4" sqref="A4:D4"/>
    </sheetView>
  </sheetViews>
  <sheetFormatPr defaultColWidth="9.140625" defaultRowHeight="15"/>
  <cols>
    <col min="1" max="1" width="55.7109375" style="60" customWidth="1"/>
    <col min="2" max="2" width="16.57421875" style="48" customWidth="1"/>
    <col min="3" max="3" width="8.28125" style="48" customWidth="1"/>
    <col min="4" max="4" width="14.28125" style="48" customWidth="1"/>
    <col min="5" max="6" width="9.57421875" style="48" hidden="1" customWidth="1"/>
    <col min="7" max="8" width="0" style="48" hidden="1" customWidth="1"/>
    <col min="9" max="16384" width="9.140625" style="48" customWidth="1"/>
  </cols>
  <sheetData>
    <row r="1" spans="1:4" s="43" customFormat="1" ht="18.75">
      <c r="A1" s="99" t="s">
        <v>100</v>
      </c>
      <c r="B1" s="99"/>
      <c r="C1" s="99"/>
      <c r="D1" s="99"/>
    </row>
    <row r="2" spans="1:4" s="43" customFormat="1" ht="18.75" customHeight="1">
      <c r="A2" s="99" t="s">
        <v>4</v>
      </c>
      <c r="B2" s="99"/>
      <c r="C2" s="99"/>
      <c r="D2" s="99"/>
    </row>
    <row r="3" spans="1:4" s="43" customFormat="1" ht="18.75" customHeight="1">
      <c r="A3" s="99" t="s">
        <v>5</v>
      </c>
      <c r="B3" s="99"/>
      <c r="C3" s="99"/>
      <c r="D3" s="99"/>
    </row>
    <row r="4" spans="1:4" s="43" customFormat="1" ht="18.75">
      <c r="A4" s="99" t="s">
        <v>254</v>
      </c>
      <c r="B4" s="99"/>
      <c r="C4" s="99"/>
      <c r="D4" s="99"/>
    </row>
    <row r="5" spans="1:4" s="43" customFormat="1" ht="18.75" customHeight="1">
      <c r="A5" s="99" t="s">
        <v>6</v>
      </c>
      <c r="B5" s="99"/>
      <c r="C5" s="99"/>
      <c r="D5" s="99"/>
    </row>
    <row r="6" spans="1:4" s="43" customFormat="1" ht="18.75" customHeight="1">
      <c r="A6" s="99" t="s">
        <v>5</v>
      </c>
      <c r="B6" s="99"/>
      <c r="C6" s="99"/>
      <c r="D6" s="99"/>
    </row>
    <row r="7" spans="1:4" s="43" customFormat="1" ht="18.75" customHeight="1">
      <c r="A7" s="99" t="s">
        <v>215</v>
      </c>
      <c r="B7" s="99"/>
      <c r="C7" s="99"/>
      <c r="D7" s="99"/>
    </row>
    <row r="8" spans="1:4" ht="18.75">
      <c r="A8" s="100"/>
      <c r="B8" s="100"/>
      <c r="C8" s="100"/>
      <c r="D8" s="100"/>
    </row>
    <row r="9" spans="1:5" ht="102.75" customHeight="1">
      <c r="A9" s="101" t="s">
        <v>235</v>
      </c>
      <c r="B9" s="101"/>
      <c r="C9" s="101"/>
      <c r="D9" s="101"/>
      <c r="E9" s="34"/>
    </row>
    <row r="10" spans="1:4" s="60" customFormat="1" ht="15.75">
      <c r="A10" s="102"/>
      <c r="B10" s="102"/>
      <c r="C10" s="102"/>
      <c r="D10" s="102"/>
    </row>
    <row r="11" spans="1:4" s="60" customFormat="1" ht="15.75">
      <c r="A11" s="103" t="s">
        <v>101</v>
      </c>
      <c r="B11" s="103" t="s">
        <v>103</v>
      </c>
      <c r="C11" s="103" t="s">
        <v>104</v>
      </c>
      <c r="D11" s="103" t="s">
        <v>168</v>
      </c>
    </row>
    <row r="12" spans="1:4" s="60" customFormat="1" ht="35.25" customHeight="1">
      <c r="A12" s="104"/>
      <c r="B12" s="104"/>
      <c r="C12" s="104"/>
      <c r="D12" s="104"/>
    </row>
    <row r="13" spans="1:4" s="60" customFormat="1" ht="15.75">
      <c r="A13" s="40">
        <v>1</v>
      </c>
      <c r="B13" s="40">
        <v>2</v>
      </c>
      <c r="C13" s="40">
        <v>3</v>
      </c>
      <c r="D13" s="40">
        <v>4</v>
      </c>
    </row>
    <row r="14" spans="1:5" s="60" customFormat="1" ht="15.75">
      <c r="A14" s="37" t="s">
        <v>105</v>
      </c>
      <c r="B14" s="37"/>
      <c r="C14" s="37"/>
      <c r="D14" s="41">
        <f>D15+D20++D26+D34+D37+D42++D57+D60+D63</f>
        <v>173917.8</v>
      </c>
      <c r="E14" s="85"/>
    </row>
    <row r="15" spans="1:4" s="45" customFormat="1" ht="69" customHeight="1">
      <c r="A15" s="65" t="s">
        <v>229</v>
      </c>
      <c r="B15" s="38" t="s">
        <v>211</v>
      </c>
      <c r="C15" s="38"/>
      <c r="D15" s="58">
        <f>D16+D18</f>
        <v>328.8</v>
      </c>
    </row>
    <row r="16" spans="1:4" ht="15.75">
      <c r="A16" s="35" t="s">
        <v>154</v>
      </c>
      <c r="B16" s="39" t="s">
        <v>212</v>
      </c>
      <c r="C16" s="39"/>
      <c r="D16" s="57">
        <f>D17</f>
        <v>226.8</v>
      </c>
    </row>
    <row r="17" spans="1:4" ht="15.75">
      <c r="A17" s="35" t="s">
        <v>155</v>
      </c>
      <c r="B17" s="39" t="s">
        <v>212</v>
      </c>
      <c r="C17" s="39" t="s">
        <v>156</v>
      </c>
      <c r="D17" s="57">
        <v>226.8</v>
      </c>
    </row>
    <row r="18" spans="1:4" ht="47.25">
      <c r="A18" s="35" t="s">
        <v>226</v>
      </c>
      <c r="B18" s="39" t="s">
        <v>225</v>
      </c>
      <c r="C18" s="39"/>
      <c r="D18" s="57">
        <f>D19</f>
        <v>102</v>
      </c>
    </row>
    <row r="19" spans="1:4" ht="15.75">
      <c r="A19" s="35" t="s">
        <v>122</v>
      </c>
      <c r="B19" s="39" t="s">
        <v>225</v>
      </c>
      <c r="C19" s="39" t="s">
        <v>123</v>
      </c>
      <c r="D19" s="57">
        <v>102</v>
      </c>
    </row>
    <row r="20" spans="1:4" s="44" customFormat="1" ht="78.75">
      <c r="A20" s="65" t="s">
        <v>114</v>
      </c>
      <c r="B20" s="38" t="s">
        <v>233</v>
      </c>
      <c r="C20" s="38"/>
      <c r="D20" s="58">
        <f>D21</f>
        <v>695.8</v>
      </c>
    </row>
    <row r="21" spans="1:4" s="60" customFormat="1" ht="31.5">
      <c r="A21" s="35" t="s">
        <v>109</v>
      </c>
      <c r="B21" s="39" t="s">
        <v>234</v>
      </c>
      <c r="C21" s="39"/>
      <c r="D21" s="57">
        <f>D22+D23+D24</f>
        <v>695.8</v>
      </c>
    </row>
    <row r="22" spans="1:4" s="60" customFormat="1" ht="78.75">
      <c r="A22" s="35" t="s">
        <v>110</v>
      </c>
      <c r="B22" s="39" t="s">
        <v>234</v>
      </c>
      <c r="C22" s="39" t="s">
        <v>111</v>
      </c>
      <c r="D22" s="57">
        <f>352+106.3+16.5</f>
        <v>474.8</v>
      </c>
    </row>
    <row r="23" spans="1:4" s="60" customFormat="1" ht="31.5">
      <c r="A23" s="35" t="s">
        <v>115</v>
      </c>
      <c r="B23" s="39" t="s">
        <v>234</v>
      </c>
      <c r="C23" s="39" t="s">
        <v>116</v>
      </c>
      <c r="D23" s="57">
        <f>208.9+12.1</f>
        <v>221</v>
      </c>
    </row>
    <row r="24" spans="1:4" s="60" customFormat="1" ht="31.5" hidden="1">
      <c r="A24" s="35" t="s">
        <v>115</v>
      </c>
      <c r="B24" s="39" t="s">
        <v>234</v>
      </c>
      <c r="C24" s="39" t="s">
        <v>116</v>
      </c>
      <c r="D24" s="57">
        <v>0</v>
      </c>
    </row>
    <row r="25" spans="1:4" s="60" customFormat="1" ht="15.75" hidden="1">
      <c r="A25" s="35" t="s">
        <v>117</v>
      </c>
      <c r="B25" s="39" t="s">
        <v>174</v>
      </c>
      <c r="C25" s="39" t="s">
        <v>118</v>
      </c>
      <c r="D25" s="57"/>
    </row>
    <row r="26" spans="1:4" s="45" customFormat="1" ht="63">
      <c r="A26" s="65" t="s">
        <v>121</v>
      </c>
      <c r="B26" s="38" t="s">
        <v>179</v>
      </c>
      <c r="C26" s="38"/>
      <c r="D26" s="58">
        <f>D27+D32</f>
        <v>11281.2</v>
      </c>
    </row>
    <row r="27" spans="1:4" ht="31.5">
      <c r="A27" s="35" t="s">
        <v>109</v>
      </c>
      <c r="B27" s="39" t="s">
        <v>175</v>
      </c>
      <c r="C27" s="39"/>
      <c r="D27" s="57">
        <f>D28+D29+D30+D31</f>
        <v>10644.1</v>
      </c>
    </row>
    <row r="28" spans="1:4" ht="78.75">
      <c r="A28" s="35" t="s">
        <v>110</v>
      </c>
      <c r="B28" s="39" t="s">
        <v>175</v>
      </c>
      <c r="C28" s="39" t="s">
        <v>111</v>
      </c>
      <c r="D28" s="57">
        <f>5748.4+52.8+1736</f>
        <v>7537.2</v>
      </c>
    </row>
    <row r="29" spans="1:4" ht="31.5">
      <c r="A29" s="35" t="s">
        <v>115</v>
      </c>
      <c r="B29" s="39" t="s">
        <v>175</v>
      </c>
      <c r="C29" s="39" t="s">
        <v>116</v>
      </c>
      <c r="D29" s="57">
        <v>3064.8</v>
      </c>
    </row>
    <row r="30" spans="1:4" ht="15.75">
      <c r="A30" s="35" t="s">
        <v>122</v>
      </c>
      <c r="B30" s="39" t="s">
        <v>175</v>
      </c>
      <c r="C30" s="39" t="s">
        <v>123</v>
      </c>
      <c r="D30" s="57"/>
    </row>
    <row r="31" spans="1:4" ht="15.75">
      <c r="A31" s="35" t="s">
        <v>117</v>
      </c>
      <c r="B31" s="39" t="s">
        <v>175</v>
      </c>
      <c r="C31" s="39" t="s">
        <v>118</v>
      </c>
      <c r="D31" s="57">
        <f>25.1+17</f>
        <v>42.1</v>
      </c>
    </row>
    <row r="32" spans="1:4" ht="47.25">
      <c r="A32" s="35" t="s">
        <v>124</v>
      </c>
      <c r="B32" s="39" t="s">
        <v>176</v>
      </c>
      <c r="C32" s="39"/>
      <c r="D32" s="57">
        <f>D33</f>
        <v>637.1</v>
      </c>
    </row>
    <row r="33" spans="1:4" ht="78.75">
      <c r="A33" s="35" t="s">
        <v>110</v>
      </c>
      <c r="B33" s="39" t="s">
        <v>176</v>
      </c>
      <c r="C33" s="39" t="s">
        <v>111</v>
      </c>
      <c r="D33" s="57">
        <v>637.1</v>
      </c>
    </row>
    <row r="34" spans="1:4" s="45" customFormat="1" ht="78.75">
      <c r="A34" s="65" t="s">
        <v>137</v>
      </c>
      <c r="B34" s="38" t="s">
        <v>191</v>
      </c>
      <c r="C34" s="38"/>
      <c r="D34" s="58">
        <f>D35</f>
        <v>1000</v>
      </c>
    </row>
    <row r="35" spans="1:4" ht="31.5">
      <c r="A35" s="35" t="s">
        <v>139</v>
      </c>
      <c r="B35" s="39" t="s">
        <v>190</v>
      </c>
      <c r="C35" s="39"/>
      <c r="D35" s="57">
        <f>D36</f>
        <v>1000</v>
      </c>
    </row>
    <row r="36" spans="1:5" ht="15.75">
      <c r="A36" s="35" t="s">
        <v>117</v>
      </c>
      <c r="B36" s="39" t="s">
        <v>190</v>
      </c>
      <c r="C36" s="39" t="s">
        <v>118</v>
      </c>
      <c r="D36" s="57">
        <v>1000</v>
      </c>
      <c r="E36" s="48" t="s">
        <v>171</v>
      </c>
    </row>
    <row r="37" spans="1:4" s="45" customFormat="1" ht="86.25">
      <c r="A37" s="66" t="s">
        <v>182</v>
      </c>
      <c r="B37" s="38" t="s">
        <v>181</v>
      </c>
      <c r="C37" s="38"/>
      <c r="D37" s="58">
        <f>D38+D40</f>
        <v>1715.9</v>
      </c>
    </row>
    <row r="38" spans="1:4" ht="49.5">
      <c r="A38" s="86" t="s">
        <v>131</v>
      </c>
      <c r="B38" s="39" t="s">
        <v>180</v>
      </c>
      <c r="C38" s="39"/>
      <c r="D38" s="57">
        <f>D39</f>
        <v>293.7</v>
      </c>
    </row>
    <row r="39" spans="1:5" ht="33">
      <c r="A39" s="86" t="s">
        <v>115</v>
      </c>
      <c r="B39" s="39" t="s">
        <v>180</v>
      </c>
      <c r="C39" s="39" t="s">
        <v>116</v>
      </c>
      <c r="D39" s="57">
        <v>293.7</v>
      </c>
      <c r="E39" s="48" t="s">
        <v>163</v>
      </c>
    </row>
    <row r="40" spans="1:4" ht="15.75">
      <c r="A40" s="35" t="s">
        <v>184</v>
      </c>
      <c r="B40" s="39" t="s">
        <v>183</v>
      </c>
      <c r="C40" s="39"/>
      <c r="D40" s="57">
        <f>D41</f>
        <v>1422.2</v>
      </c>
    </row>
    <row r="41" spans="1:4" ht="31.5">
      <c r="A41" s="35" t="s">
        <v>115</v>
      </c>
      <c r="B41" s="39" t="s">
        <v>183</v>
      </c>
      <c r="C41" s="39" t="s">
        <v>116</v>
      </c>
      <c r="D41" s="57">
        <v>1422.2</v>
      </c>
    </row>
    <row r="42" spans="1:4" s="45" customFormat="1" ht="64.5" customHeight="1">
      <c r="A42" s="65" t="s">
        <v>144</v>
      </c>
      <c r="B42" s="38" t="s">
        <v>195</v>
      </c>
      <c r="C42" s="38"/>
      <c r="D42" s="58">
        <f>D43+D46+D48+D51+D53+D55</f>
        <v>48906.1</v>
      </c>
    </row>
    <row r="43" spans="1:4" ht="15.75">
      <c r="A43" s="35" t="s">
        <v>193</v>
      </c>
      <c r="B43" s="39" t="s">
        <v>192</v>
      </c>
      <c r="C43" s="39"/>
      <c r="D43" s="57">
        <f>SUM(D44:D45)</f>
        <v>300</v>
      </c>
    </row>
    <row r="44" spans="1:5" ht="31.5">
      <c r="A44" s="35" t="s">
        <v>115</v>
      </c>
      <c r="B44" s="39" t="s">
        <v>192</v>
      </c>
      <c r="C44" s="39" t="s">
        <v>116</v>
      </c>
      <c r="D44" s="57"/>
      <c r="E44" s="48" t="s">
        <v>165</v>
      </c>
    </row>
    <row r="45" spans="1:4" ht="15.75">
      <c r="A45" s="35" t="s">
        <v>117</v>
      </c>
      <c r="B45" s="39" t="s">
        <v>192</v>
      </c>
      <c r="C45" s="39" t="s">
        <v>118</v>
      </c>
      <c r="D45" s="57">
        <v>300</v>
      </c>
    </row>
    <row r="46" spans="1:4" ht="47.25">
      <c r="A46" s="35" t="s">
        <v>164</v>
      </c>
      <c r="B46" s="39" t="s">
        <v>194</v>
      </c>
      <c r="C46" s="39"/>
      <c r="D46" s="57">
        <f>D47</f>
        <v>976.1</v>
      </c>
    </row>
    <row r="47" spans="1:4" ht="31.5">
      <c r="A47" s="35" t="s">
        <v>115</v>
      </c>
      <c r="B47" s="39" t="s">
        <v>194</v>
      </c>
      <c r="C47" s="39" t="s">
        <v>116</v>
      </c>
      <c r="D47" s="57">
        <v>976.1</v>
      </c>
    </row>
    <row r="48" spans="1:4" ht="15.75">
      <c r="A48" s="35" t="s">
        <v>197</v>
      </c>
      <c r="B48" s="39" t="s">
        <v>196</v>
      </c>
      <c r="C48" s="39"/>
      <c r="D48" s="57">
        <f>SUM(D49:D50)</f>
        <v>10820</v>
      </c>
    </row>
    <row r="49" spans="1:4" ht="31.5">
      <c r="A49" s="35" t="s">
        <v>115</v>
      </c>
      <c r="B49" s="39" t="s">
        <v>196</v>
      </c>
      <c r="C49" s="39" t="s">
        <v>116</v>
      </c>
      <c r="D49" s="57">
        <v>10820</v>
      </c>
    </row>
    <row r="50" spans="1:5" ht="15.75">
      <c r="A50" s="35" t="s">
        <v>117</v>
      </c>
      <c r="B50" s="39" t="s">
        <v>196</v>
      </c>
      <c r="C50" s="39" t="s">
        <v>118</v>
      </c>
      <c r="D50" s="57"/>
      <c r="E50" s="48" t="s">
        <v>147</v>
      </c>
    </row>
    <row r="51" spans="1:4" ht="31.5">
      <c r="A51" s="35" t="s">
        <v>150</v>
      </c>
      <c r="B51" s="39" t="s">
        <v>198</v>
      </c>
      <c r="C51" s="39"/>
      <c r="D51" s="57">
        <f>D52</f>
        <v>30230</v>
      </c>
    </row>
    <row r="52" spans="1:5" ht="31.5">
      <c r="A52" s="35" t="s">
        <v>115</v>
      </c>
      <c r="B52" s="39" t="s">
        <v>198</v>
      </c>
      <c r="C52" s="39" t="s">
        <v>116</v>
      </c>
      <c r="D52" s="57">
        <v>30230</v>
      </c>
      <c r="E52" s="48" t="s">
        <v>172</v>
      </c>
    </row>
    <row r="53" spans="1:4" ht="47.25">
      <c r="A53" s="35" t="s">
        <v>200</v>
      </c>
      <c r="B53" s="39" t="s">
        <v>199</v>
      </c>
      <c r="C53" s="39"/>
      <c r="D53" s="57">
        <f>D54</f>
        <v>5600</v>
      </c>
    </row>
    <row r="54" spans="1:4" ht="31.5">
      <c r="A54" s="35" t="s">
        <v>167</v>
      </c>
      <c r="B54" s="39" t="s">
        <v>199</v>
      </c>
      <c r="C54" s="39" t="s">
        <v>166</v>
      </c>
      <c r="D54" s="57">
        <v>5600</v>
      </c>
    </row>
    <row r="55" spans="1:4" ht="15.75">
      <c r="A55" s="35" t="s">
        <v>213</v>
      </c>
      <c r="B55" s="39" t="s">
        <v>210</v>
      </c>
      <c r="C55" s="39"/>
      <c r="D55" s="57">
        <f>D56</f>
        <v>980</v>
      </c>
    </row>
    <row r="56" spans="1:4" ht="15.75">
      <c r="A56" s="35" t="s">
        <v>117</v>
      </c>
      <c r="B56" s="39" t="s">
        <v>210</v>
      </c>
      <c r="C56" s="39" t="s">
        <v>118</v>
      </c>
      <c r="D56" s="57">
        <v>980</v>
      </c>
    </row>
    <row r="57" spans="1:4" s="45" customFormat="1" ht="63">
      <c r="A57" s="65" t="s">
        <v>136</v>
      </c>
      <c r="B57" s="38" t="s">
        <v>189</v>
      </c>
      <c r="C57" s="38"/>
      <c r="D57" s="58">
        <f>D58</f>
        <v>23845.7</v>
      </c>
    </row>
    <row r="58" spans="1:4" ht="15.75">
      <c r="A58" s="35" t="s">
        <v>134</v>
      </c>
      <c r="B58" s="39" t="s">
        <v>188</v>
      </c>
      <c r="C58" s="39"/>
      <c r="D58" s="57">
        <f>D59</f>
        <v>23845.7</v>
      </c>
    </row>
    <row r="59" spans="1:4" ht="31.5">
      <c r="A59" s="35" t="s">
        <v>115</v>
      </c>
      <c r="B59" s="39" t="s">
        <v>188</v>
      </c>
      <c r="C59" s="39" t="s">
        <v>116</v>
      </c>
      <c r="D59" s="57">
        <v>23845.7</v>
      </c>
    </row>
    <row r="60" spans="1:4" s="45" customFormat="1" ht="78.75">
      <c r="A60" s="65" t="s">
        <v>230</v>
      </c>
      <c r="B60" s="38" t="s">
        <v>251</v>
      </c>
      <c r="C60" s="38"/>
      <c r="D60" s="58">
        <f>D61</f>
        <v>387.1</v>
      </c>
    </row>
    <row r="61" spans="1:4" ht="31.5">
      <c r="A61" s="35" t="s">
        <v>228</v>
      </c>
      <c r="B61" s="39" t="s">
        <v>252</v>
      </c>
      <c r="C61" s="39"/>
      <c r="D61" s="57">
        <f>D62</f>
        <v>387.1</v>
      </c>
    </row>
    <row r="62" spans="1:4" ht="31.5">
      <c r="A62" s="35" t="s">
        <v>115</v>
      </c>
      <c r="B62" s="39" t="s">
        <v>252</v>
      </c>
      <c r="C62" s="39" t="s">
        <v>116</v>
      </c>
      <c r="D62" s="57">
        <v>387.1</v>
      </c>
    </row>
    <row r="63" spans="1:4" s="45" customFormat="1" ht="15.75">
      <c r="A63" s="65" t="s">
        <v>127</v>
      </c>
      <c r="B63" s="38" t="s">
        <v>178</v>
      </c>
      <c r="C63" s="38"/>
      <c r="D63" s="58">
        <f>D64+D66</f>
        <v>85757.2</v>
      </c>
    </row>
    <row r="64" spans="1:4" ht="15.75">
      <c r="A64" s="35" t="s">
        <v>128</v>
      </c>
      <c r="B64" s="39" t="s">
        <v>177</v>
      </c>
      <c r="C64" s="39"/>
      <c r="D64" s="57">
        <f>D65</f>
        <v>50</v>
      </c>
    </row>
    <row r="65" spans="1:4" ht="15.75">
      <c r="A65" s="35" t="s">
        <v>117</v>
      </c>
      <c r="B65" s="39" t="s">
        <v>177</v>
      </c>
      <c r="C65" s="39" t="s">
        <v>118</v>
      </c>
      <c r="D65" s="57">
        <v>50</v>
      </c>
    </row>
    <row r="66" spans="1:4" ht="15.75">
      <c r="A66" s="35" t="s">
        <v>154</v>
      </c>
      <c r="B66" s="39" t="s">
        <v>201</v>
      </c>
      <c r="C66" s="39"/>
      <c r="D66" s="57">
        <f>D67</f>
        <v>85707.2</v>
      </c>
    </row>
    <row r="67" spans="1:4" ht="15.75">
      <c r="A67" s="35" t="s">
        <v>155</v>
      </c>
      <c r="B67" s="39" t="s">
        <v>201</v>
      </c>
      <c r="C67" s="39" t="s">
        <v>156</v>
      </c>
      <c r="D67" s="57">
        <v>85707.2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70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55.7109375" style="60" customWidth="1"/>
    <col min="2" max="2" width="16.57421875" style="48" customWidth="1"/>
    <col min="3" max="3" width="8.28125" style="48" customWidth="1"/>
    <col min="4" max="5" width="14.28125" style="48" customWidth="1"/>
    <col min="6" max="7" width="9.57421875" style="48" hidden="1" customWidth="1"/>
    <col min="8" max="9" width="0" style="48" hidden="1" customWidth="1"/>
    <col min="10" max="16384" width="9.140625" style="48" customWidth="1"/>
  </cols>
  <sheetData>
    <row r="1" spans="1:5" s="43" customFormat="1" ht="18.75">
      <c r="A1" s="99" t="s">
        <v>253</v>
      </c>
      <c r="B1" s="99"/>
      <c r="C1" s="99"/>
      <c r="D1" s="99"/>
      <c r="E1" s="99"/>
    </row>
    <row r="2" spans="1:5" s="43" customFormat="1" ht="18.75" customHeight="1">
      <c r="A2" s="99" t="s">
        <v>4</v>
      </c>
      <c r="B2" s="99"/>
      <c r="C2" s="99"/>
      <c r="D2" s="99"/>
      <c r="E2" s="99"/>
    </row>
    <row r="3" spans="1:5" s="43" customFormat="1" ht="18.75" customHeight="1">
      <c r="A3" s="99" t="s">
        <v>5</v>
      </c>
      <c r="B3" s="99"/>
      <c r="C3" s="99"/>
      <c r="D3" s="99"/>
      <c r="E3" s="99"/>
    </row>
    <row r="4" spans="1:5" s="43" customFormat="1" ht="18.75">
      <c r="A4" s="99" t="s">
        <v>254</v>
      </c>
      <c r="B4" s="99"/>
      <c r="C4" s="99"/>
      <c r="D4" s="99"/>
      <c r="E4" s="99"/>
    </row>
    <row r="5" spans="1:5" s="43" customFormat="1" ht="18.75" customHeight="1">
      <c r="A5" s="99" t="s">
        <v>6</v>
      </c>
      <c r="B5" s="99"/>
      <c r="C5" s="99"/>
      <c r="D5" s="99"/>
      <c r="E5" s="99"/>
    </row>
    <row r="6" spans="1:5" s="43" customFormat="1" ht="18.75" customHeight="1">
      <c r="A6" s="99" t="s">
        <v>5</v>
      </c>
      <c r="B6" s="99"/>
      <c r="C6" s="99"/>
      <c r="D6" s="99"/>
      <c r="E6" s="99"/>
    </row>
    <row r="7" spans="1:5" s="43" customFormat="1" ht="18.75" customHeight="1">
      <c r="A7" s="99" t="s">
        <v>215</v>
      </c>
      <c r="B7" s="99"/>
      <c r="C7" s="99"/>
      <c r="D7" s="99"/>
      <c r="E7" s="99"/>
    </row>
    <row r="8" spans="1:5" ht="18.75">
      <c r="A8" s="100"/>
      <c r="B8" s="100"/>
      <c r="C8" s="100"/>
      <c r="D8" s="100"/>
      <c r="E8" s="100"/>
    </row>
    <row r="9" spans="1:6" ht="102.75" customHeight="1">
      <c r="A9" s="101" t="s">
        <v>236</v>
      </c>
      <c r="B9" s="101"/>
      <c r="C9" s="101"/>
      <c r="D9" s="101"/>
      <c r="E9" s="101"/>
      <c r="F9" s="34"/>
    </row>
    <row r="10" spans="1:5" s="60" customFormat="1" ht="15.75">
      <c r="A10" s="102"/>
      <c r="B10" s="102"/>
      <c r="C10" s="102"/>
      <c r="D10" s="102"/>
      <c r="E10" s="102"/>
    </row>
    <row r="11" spans="1:5" s="60" customFormat="1" ht="15" customHeight="1">
      <c r="A11" s="103" t="s">
        <v>101</v>
      </c>
      <c r="B11" s="103" t="s">
        <v>103</v>
      </c>
      <c r="C11" s="103" t="s">
        <v>104</v>
      </c>
      <c r="D11" s="105" t="s">
        <v>168</v>
      </c>
      <c r="E11" s="105"/>
    </row>
    <row r="12" spans="1:5" s="60" customFormat="1" ht="15.75">
      <c r="A12" s="104"/>
      <c r="B12" s="104"/>
      <c r="C12" s="104"/>
      <c r="D12" s="42" t="s">
        <v>207</v>
      </c>
      <c r="E12" s="42" t="s">
        <v>218</v>
      </c>
    </row>
    <row r="13" spans="1:5" s="60" customFormat="1" ht="15.75">
      <c r="A13" s="40">
        <v>1</v>
      </c>
      <c r="B13" s="40">
        <v>2</v>
      </c>
      <c r="C13" s="40">
        <v>3</v>
      </c>
      <c r="D13" s="40">
        <v>4</v>
      </c>
      <c r="E13" s="40">
        <v>5</v>
      </c>
    </row>
    <row r="14" spans="1:6" s="60" customFormat="1" ht="15.75">
      <c r="A14" s="37" t="s">
        <v>105</v>
      </c>
      <c r="B14" s="37"/>
      <c r="C14" s="37"/>
      <c r="D14" s="41">
        <f>D15+D20++D26+D34+D37+D42++D57+D60+D63+D68</f>
        <v>186273.5</v>
      </c>
      <c r="E14" s="41">
        <f>E15+E20++E26+E34+E37+E42++E57+E60+E63+E68</f>
        <v>191405.2</v>
      </c>
      <c r="F14" s="85"/>
    </row>
    <row r="15" spans="1:5" s="45" customFormat="1" ht="69" customHeight="1">
      <c r="A15" s="65" t="s">
        <v>229</v>
      </c>
      <c r="B15" s="38" t="s">
        <v>211</v>
      </c>
      <c r="C15" s="38"/>
      <c r="D15" s="58">
        <f>D16+D18</f>
        <v>328.8</v>
      </c>
      <c r="E15" s="58">
        <f>E16+E18</f>
        <v>328.8</v>
      </c>
    </row>
    <row r="16" spans="1:5" ht="15.75">
      <c r="A16" s="35" t="s">
        <v>154</v>
      </c>
      <c r="B16" s="39" t="s">
        <v>212</v>
      </c>
      <c r="C16" s="39"/>
      <c r="D16" s="57">
        <f>D17</f>
        <v>226.8</v>
      </c>
      <c r="E16" s="57">
        <f>E17</f>
        <v>226.8</v>
      </c>
    </row>
    <row r="17" spans="1:5" ht="15.75">
      <c r="A17" s="35" t="s">
        <v>155</v>
      </c>
      <c r="B17" s="39" t="s">
        <v>212</v>
      </c>
      <c r="C17" s="39" t="s">
        <v>156</v>
      </c>
      <c r="D17" s="57">
        <v>226.8</v>
      </c>
      <c r="E17" s="57">
        <v>226.8</v>
      </c>
    </row>
    <row r="18" spans="1:5" ht="47.25">
      <c r="A18" s="35" t="s">
        <v>226</v>
      </c>
      <c r="B18" s="39" t="s">
        <v>225</v>
      </c>
      <c r="C18" s="39"/>
      <c r="D18" s="57">
        <f>D19</f>
        <v>102</v>
      </c>
      <c r="E18" s="57">
        <f>E19</f>
        <v>102</v>
      </c>
    </row>
    <row r="19" spans="1:5" ht="15.75">
      <c r="A19" s="35" t="s">
        <v>122</v>
      </c>
      <c r="B19" s="39" t="s">
        <v>225</v>
      </c>
      <c r="C19" s="39" t="s">
        <v>123</v>
      </c>
      <c r="D19" s="57">
        <v>102</v>
      </c>
      <c r="E19" s="57">
        <v>102</v>
      </c>
    </row>
    <row r="20" spans="1:5" s="44" customFormat="1" ht="78.75">
      <c r="A20" s="65" t="s">
        <v>114</v>
      </c>
      <c r="B20" s="38" t="s">
        <v>233</v>
      </c>
      <c r="C20" s="38"/>
      <c r="D20" s="58">
        <f>D21</f>
        <v>695.8</v>
      </c>
      <c r="E20" s="58">
        <f>E21</f>
        <v>695.8</v>
      </c>
    </row>
    <row r="21" spans="1:5" s="60" customFormat="1" ht="31.5">
      <c r="A21" s="35" t="s">
        <v>109</v>
      </c>
      <c r="B21" s="39" t="s">
        <v>234</v>
      </c>
      <c r="C21" s="39"/>
      <c r="D21" s="57">
        <f>D22+D23+D24</f>
        <v>695.8</v>
      </c>
      <c r="E21" s="57">
        <f>E22+E23+E24</f>
        <v>695.8</v>
      </c>
    </row>
    <row r="22" spans="1:5" s="60" customFormat="1" ht="78.75">
      <c r="A22" s="35" t="s">
        <v>110</v>
      </c>
      <c r="B22" s="39" t="s">
        <v>234</v>
      </c>
      <c r="C22" s="39" t="s">
        <v>111</v>
      </c>
      <c r="D22" s="57">
        <f>352+106.3+16.5</f>
        <v>474.8</v>
      </c>
      <c r="E22" s="57">
        <f>352+106.3+16.5</f>
        <v>474.8</v>
      </c>
    </row>
    <row r="23" spans="1:5" s="60" customFormat="1" ht="31.5">
      <c r="A23" s="35" t="s">
        <v>115</v>
      </c>
      <c r="B23" s="39" t="s">
        <v>234</v>
      </c>
      <c r="C23" s="39" t="s">
        <v>116</v>
      </c>
      <c r="D23" s="57">
        <v>221</v>
      </c>
      <c r="E23" s="57">
        <v>221</v>
      </c>
    </row>
    <row r="24" spans="1:5" s="60" customFormat="1" ht="31.5" hidden="1">
      <c r="A24" s="35" t="s">
        <v>115</v>
      </c>
      <c r="B24" s="39" t="s">
        <v>234</v>
      </c>
      <c r="C24" s="39" t="s">
        <v>116</v>
      </c>
      <c r="D24" s="57">
        <v>0</v>
      </c>
      <c r="E24" s="57">
        <v>0</v>
      </c>
    </row>
    <row r="25" spans="1:5" s="60" customFormat="1" ht="15.75" hidden="1">
      <c r="A25" s="35" t="s">
        <v>117</v>
      </c>
      <c r="B25" s="39" t="s">
        <v>174</v>
      </c>
      <c r="C25" s="39" t="s">
        <v>118</v>
      </c>
      <c r="D25" s="57"/>
      <c r="E25" s="57"/>
    </row>
    <row r="26" spans="1:5" s="45" customFormat="1" ht="63">
      <c r="A26" s="65" t="s">
        <v>121</v>
      </c>
      <c r="B26" s="38" t="s">
        <v>179</v>
      </c>
      <c r="C26" s="38"/>
      <c r="D26" s="58">
        <f>D27+D32</f>
        <v>11304.2</v>
      </c>
      <c r="E26" s="58">
        <f>E27+E32</f>
        <v>11404.2</v>
      </c>
    </row>
    <row r="27" spans="1:5" ht="31.5">
      <c r="A27" s="35" t="s">
        <v>109</v>
      </c>
      <c r="B27" s="39" t="s">
        <v>175</v>
      </c>
      <c r="C27" s="39"/>
      <c r="D27" s="57">
        <f>D28+D29+D30+D31</f>
        <v>10667.1</v>
      </c>
      <c r="E27" s="57">
        <f>E28+E29+E30+E31</f>
        <v>10767.1</v>
      </c>
    </row>
    <row r="28" spans="1:5" ht="78.75">
      <c r="A28" s="35" t="s">
        <v>110</v>
      </c>
      <c r="B28" s="39" t="s">
        <v>175</v>
      </c>
      <c r="C28" s="39" t="s">
        <v>111</v>
      </c>
      <c r="D28" s="57">
        <f>5748.4+52.8+1736</f>
        <v>7537.2</v>
      </c>
      <c r="E28" s="57">
        <f>5748.4+52.8+1736</f>
        <v>7537.2</v>
      </c>
    </row>
    <row r="29" spans="1:5" ht="31.5">
      <c r="A29" s="35" t="s">
        <v>115</v>
      </c>
      <c r="B29" s="39" t="s">
        <v>175</v>
      </c>
      <c r="C29" s="39" t="s">
        <v>116</v>
      </c>
      <c r="D29" s="57">
        <v>3087.8</v>
      </c>
      <c r="E29" s="57">
        <v>3187.8</v>
      </c>
    </row>
    <row r="30" spans="1:5" ht="15.75">
      <c r="A30" s="35" t="s">
        <v>122</v>
      </c>
      <c r="B30" s="39" t="s">
        <v>175</v>
      </c>
      <c r="C30" s="39" t="s">
        <v>123</v>
      </c>
      <c r="D30" s="57"/>
      <c r="E30" s="57"/>
    </row>
    <row r="31" spans="1:5" ht="15.75">
      <c r="A31" s="35" t="s">
        <v>117</v>
      </c>
      <c r="B31" s="39" t="s">
        <v>175</v>
      </c>
      <c r="C31" s="39" t="s">
        <v>118</v>
      </c>
      <c r="D31" s="57">
        <f>25.1+17</f>
        <v>42.1</v>
      </c>
      <c r="E31" s="57">
        <f>25.1+17</f>
        <v>42.1</v>
      </c>
    </row>
    <row r="32" spans="1:5" ht="47.25">
      <c r="A32" s="35" t="s">
        <v>124</v>
      </c>
      <c r="B32" s="39" t="s">
        <v>176</v>
      </c>
      <c r="C32" s="39"/>
      <c r="D32" s="57">
        <f>D33</f>
        <v>637.1</v>
      </c>
      <c r="E32" s="57">
        <f>E33</f>
        <v>637.1</v>
      </c>
    </row>
    <row r="33" spans="1:5" ht="78.75">
      <c r="A33" s="35" t="s">
        <v>110</v>
      </c>
      <c r="B33" s="39" t="s">
        <v>176</v>
      </c>
      <c r="C33" s="39" t="s">
        <v>111</v>
      </c>
      <c r="D33" s="57">
        <v>637.1</v>
      </c>
      <c r="E33" s="57">
        <v>637.1</v>
      </c>
    </row>
    <row r="34" spans="1:5" s="45" customFormat="1" ht="78.75">
      <c r="A34" s="65" t="s">
        <v>137</v>
      </c>
      <c r="B34" s="38" t="s">
        <v>191</v>
      </c>
      <c r="C34" s="38"/>
      <c r="D34" s="58">
        <f>D35</f>
        <v>1000</v>
      </c>
      <c r="E34" s="58">
        <f>E35</f>
        <v>1000</v>
      </c>
    </row>
    <row r="35" spans="1:5" ht="31.5">
      <c r="A35" s="35" t="s">
        <v>139</v>
      </c>
      <c r="B35" s="39" t="s">
        <v>190</v>
      </c>
      <c r="C35" s="39"/>
      <c r="D35" s="57">
        <f>D36</f>
        <v>1000</v>
      </c>
      <c r="E35" s="57">
        <f>E36</f>
        <v>1000</v>
      </c>
    </row>
    <row r="36" spans="1:6" ht="15.75">
      <c r="A36" s="35" t="s">
        <v>117</v>
      </c>
      <c r="B36" s="39" t="s">
        <v>190</v>
      </c>
      <c r="C36" s="39" t="s">
        <v>118</v>
      </c>
      <c r="D36" s="57">
        <v>1000</v>
      </c>
      <c r="E36" s="57">
        <v>1000</v>
      </c>
      <c r="F36" s="48" t="s">
        <v>171</v>
      </c>
    </row>
    <row r="37" spans="1:5" s="45" customFormat="1" ht="86.25">
      <c r="A37" s="66" t="s">
        <v>182</v>
      </c>
      <c r="B37" s="38" t="s">
        <v>181</v>
      </c>
      <c r="C37" s="38"/>
      <c r="D37" s="58">
        <f>D38+D40</f>
        <v>1704.9</v>
      </c>
      <c r="E37" s="58">
        <f>E38+E40</f>
        <v>1704.9</v>
      </c>
    </row>
    <row r="38" spans="1:5" ht="49.5">
      <c r="A38" s="86" t="s">
        <v>131</v>
      </c>
      <c r="B38" s="39" t="s">
        <v>180</v>
      </c>
      <c r="C38" s="39"/>
      <c r="D38" s="57">
        <f>D39</f>
        <v>293.7</v>
      </c>
      <c r="E38" s="57">
        <f>E39</f>
        <v>293.7</v>
      </c>
    </row>
    <row r="39" spans="1:6" ht="33">
      <c r="A39" s="86" t="s">
        <v>115</v>
      </c>
      <c r="B39" s="39" t="s">
        <v>180</v>
      </c>
      <c r="C39" s="39" t="s">
        <v>116</v>
      </c>
      <c r="D39" s="57">
        <v>293.7</v>
      </c>
      <c r="E39" s="57">
        <v>293.7</v>
      </c>
      <c r="F39" s="48" t="s">
        <v>163</v>
      </c>
    </row>
    <row r="40" spans="1:5" ht="15.75">
      <c r="A40" s="35" t="s">
        <v>184</v>
      </c>
      <c r="B40" s="39" t="s">
        <v>183</v>
      </c>
      <c r="C40" s="39"/>
      <c r="D40" s="57">
        <f>D41</f>
        <v>1411.2</v>
      </c>
      <c r="E40" s="57">
        <f>E41</f>
        <v>1411.2</v>
      </c>
    </row>
    <row r="41" spans="1:5" ht="31.5">
      <c r="A41" s="35" t="s">
        <v>115</v>
      </c>
      <c r="B41" s="39" t="s">
        <v>183</v>
      </c>
      <c r="C41" s="39" t="s">
        <v>116</v>
      </c>
      <c r="D41" s="57">
        <v>1411.2</v>
      </c>
      <c r="E41" s="57">
        <v>1411.2</v>
      </c>
    </row>
    <row r="42" spans="1:5" s="45" customFormat="1" ht="64.5" customHeight="1">
      <c r="A42" s="65" t="s">
        <v>144</v>
      </c>
      <c r="B42" s="38" t="s">
        <v>195</v>
      </c>
      <c r="C42" s="38"/>
      <c r="D42" s="58">
        <f>D43+D46+D48+D51+D53+D55</f>
        <v>40300</v>
      </c>
      <c r="E42" s="58">
        <f>E43+E46+E48+E51+E53+E55</f>
        <v>41700</v>
      </c>
    </row>
    <row r="43" spans="1:5" ht="15.75">
      <c r="A43" s="35" t="s">
        <v>193</v>
      </c>
      <c r="B43" s="39" t="s">
        <v>192</v>
      </c>
      <c r="C43" s="39"/>
      <c r="D43" s="57">
        <f>SUM(D44:D45)</f>
        <v>300</v>
      </c>
      <c r="E43" s="57">
        <f>SUM(E44:E45)</f>
        <v>300</v>
      </c>
    </row>
    <row r="44" spans="1:6" ht="31.5">
      <c r="A44" s="35" t="s">
        <v>115</v>
      </c>
      <c r="B44" s="39" t="s">
        <v>192</v>
      </c>
      <c r="C44" s="39" t="s">
        <v>116</v>
      </c>
      <c r="D44" s="57"/>
      <c r="E44" s="57"/>
      <c r="F44" s="48" t="s">
        <v>165</v>
      </c>
    </row>
    <row r="45" spans="1:5" ht="15.75">
      <c r="A45" s="35" t="s">
        <v>117</v>
      </c>
      <c r="B45" s="39" t="s">
        <v>192</v>
      </c>
      <c r="C45" s="39" t="s">
        <v>118</v>
      </c>
      <c r="D45" s="57">
        <v>300</v>
      </c>
      <c r="E45" s="57">
        <v>300</v>
      </c>
    </row>
    <row r="46" spans="1:5" ht="47.25">
      <c r="A46" s="35" t="s">
        <v>164</v>
      </c>
      <c r="B46" s="39" t="s">
        <v>194</v>
      </c>
      <c r="C46" s="39"/>
      <c r="D46" s="57">
        <f>D47</f>
        <v>900</v>
      </c>
      <c r="E46" s="57">
        <f>E47</f>
        <v>900</v>
      </c>
    </row>
    <row r="47" spans="1:5" ht="31.5">
      <c r="A47" s="35" t="s">
        <v>115</v>
      </c>
      <c r="B47" s="39" t="s">
        <v>194</v>
      </c>
      <c r="C47" s="39" t="s">
        <v>116</v>
      </c>
      <c r="D47" s="57">
        <v>900</v>
      </c>
      <c r="E47" s="57">
        <v>900</v>
      </c>
    </row>
    <row r="48" spans="1:5" ht="15.75">
      <c r="A48" s="35" t="s">
        <v>197</v>
      </c>
      <c r="B48" s="39" t="s">
        <v>196</v>
      </c>
      <c r="C48" s="39"/>
      <c r="D48" s="57">
        <f>SUM(D49:D50)</f>
        <v>1000</v>
      </c>
      <c r="E48" s="57">
        <f>SUM(E49:E50)</f>
        <v>1000</v>
      </c>
    </row>
    <row r="49" spans="1:5" ht="31.5">
      <c r="A49" s="35" t="s">
        <v>115</v>
      </c>
      <c r="B49" s="39" t="s">
        <v>196</v>
      </c>
      <c r="C49" s="39" t="s">
        <v>116</v>
      </c>
      <c r="D49" s="57">
        <v>1000</v>
      </c>
      <c r="E49" s="57">
        <v>1000</v>
      </c>
    </row>
    <row r="50" spans="1:6" ht="15.75">
      <c r="A50" s="35" t="s">
        <v>117</v>
      </c>
      <c r="B50" s="39" t="s">
        <v>196</v>
      </c>
      <c r="C50" s="39" t="s">
        <v>118</v>
      </c>
      <c r="D50" s="57"/>
      <c r="E50" s="57"/>
      <c r="F50" s="48" t="s">
        <v>147</v>
      </c>
    </row>
    <row r="51" spans="1:5" ht="31.5">
      <c r="A51" s="35" t="s">
        <v>150</v>
      </c>
      <c r="B51" s="39" t="s">
        <v>198</v>
      </c>
      <c r="C51" s="39"/>
      <c r="D51" s="57">
        <f>D52</f>
        <v>31520</v>
      </c>
      <c r="E51" s="57">
        <f>E52</f>
        <v>32920</v>
      </c>
    </row>
    <row r="52" spans="1:6" ht="31.5">
      <c r="A52" s="35" t="s">
        <v>115</v>
      </c>
      <c r="B52" s="39" t="s">
        <v>198</v>
      </c>
      <c r="C52" s="39" t="s">
        <v>116</v>
      </c>
      <c r="D52" s="57">
        <v>31520</v>
      </c>
      <c r="E52" s="57">
        <v>32920</v>
      </c>
      <c r="F52" s="48" t="s">
        <v>172</v>
      </c>
    </row>
    <row r="53" spans="1:5" ht="47.25">
      <c r="A53" s="35" t="s">
        <v>200</v>
      </c>
      <c r="B53" s="39" t="s">
        <v>199</v>
      </c>
      <c r="C53" s="39"/>
      <c r="D53" s="57">
        <f>D54</f>
        <v>5600</v>
      </c>
      <c r="E53" s="57">
        <f>E54</f>
        <v>5600</v>
      </c>
    </row>
    <row r="54" spans="1:5" ht="31.5">
      <c r="A54" s="35" t="s">
        <v>167</v>
      </c>
      <c r="B54" s="39" t="s">
        <v>199</v>
      </c>
      <c r="C54" s="39" t="s">
        <v>166</v>
      </c>
      <c r="D54" s="57">
        <v>5600</v>
      </c>
      <c r="E54" s="57">
        <v>5600</v>
      </c>
    </row>
    <row r="55" spans="1:5" ht="15.75">
      <c r="A55" s="35" t="s">
        <v>213</v>
      </c>
      <c r="B55" s="39" t="s">
        <v>210</v>
      </c>
      <c r="C55" s="39"/>
      <c r="D55" s="57">
        <f>D56</f>
        <v>980</v>
      </c>
      <c r="E55" s="57">
        <f>E56</f>
        <v>980</v>
      </c>
    </row>
    <row r="56" spans="1:5" ht="15.75">
      <c r="A56" s="35" t="s">
        <v>117</v>
      </c>
      <c r="B56" s="39" t="s">
        <v>210</v>
      </c>
      <c r="C56" s="39" t="s">
        <v>118</v>
      </c>
      <c r="D56" s="57">
        <v>980</v>
      </c>
      <c r="E56" s="57">
        <v>980</v>
      </c>
    </row>
    <row r="57" spans="1:5" s="45" customFormat="1" ht="63">
      <c r="A57" s="65" t="s">
        <v>136</v>
      </c>
      <c r="B57" s="38" t="s">
        <v>189</v>
      </c>
      <c r="C57" s="38"/>
      <c r="D57" s="58">
        <f>D58</f>
        <v>40138.5</v>
      </c>
      <c r="E57" s="58">
        <f>E58</f>
        <v>38857.2</v>
      </c>
    </row>
    <row r="58" spans="1:5" ht="15.75">
      <c r="A58" s="35" t="s">
        <v>134</v>
      </c>
      <c r="B58" s="39" t="s">
        <v>188</v>
      </c>
      <c r="C58" s="39"/>
      <c r="D58" s="57">
        <f>D59</f>
        <v>40138.5</v>
      </c>
      <c r="E58" s="57">
        <f>E59</f>
        <v>38857.2</v>
      </c>
    </row>
    <row r="59" spans="1:5" ht="31.5">
      <c r="A59" s="35" t="s">
        <v>115</v>
      </c>
      <c r="B59" s="39" t="s">
        <v>188</v>
      </c>
      <c r="C59" s="39" t="s">
        <v>116</v>
      </c>
      <c r="D59" s="57">
        <v>40138.5</v>
      </c>
      <c r="E59" s="57">
        <v>38857.2</v>
      </c>
    </row>
    <row r="60" spans="1:5" s="45" customFormat="1" ht="78.75">
      <c r="A60" s="65" t="s">
        <v>230</v>
      </c>
      <c r="B60" s="38" t="s">
        <v>251</v>
      </c>
      <c r="C60" s="38"/>
      <c r="D60" s="58">
        <f>D61</f>
        <v>387.1</v>
      </c>
      <c r="E60" s="58">
        <f>E61</f>
        <v>387.1</v>
      </c>
    </row>
    <row r="61" spans="1:5" ht="31.5">
      <c r="A61" s="35" t="s">
        <v>228</v>
      </c>
      <c r="B61" s="39" t="s">
        <v>252</v>
      </c>
      <c r="C61" s="39"/>
      <c r="D61" s="57">
        <f>D62</f>
        <v>387.1</v>
      </c>
      <c r="E61" s="57">
        <f>E62</f>
        <v>387.1</v>
      </c>
    </row>
    <row r="62" spans="1:5" ht="31.5">
      <c r="A62" s="35" t="s">
        <v>115</v>
      </c>
      <c r="B62" s="39" t="s">
        <v>252</v>
      </c>
      <c r="C62" s="39" t="s">
        <v>116</v>
      </c>
      <c r="D62" s="57">
        <v>387.1</v>
      </c>
      <c r="E62" s="57">
        <v>387.1</v>
      </c>
    </row>
    <row r="63" spans="1:5" s="45" customFormat="1" ht="15.75">
      <c r="A63" s="65" t="s">
        <v>127</v>
      </c>
      <c r="B63" s="38" t="s">
        <v>178</v>
      </c>
      <c r="C63" s="38"/>
      <c r="D63" s="58">
        <f>D64+D66</f>
        <v>85757.2</v>
      </c>
      <c r="E63" s="58">
        <f>E64+E66</f>
        <v>85757.2</v>
      </c>
    </row>
    <row r="64" spans="1:5" ht="15.75">
      <c r="A64" s="35" t="s">
        <v>128</v>
      </c>
      <c r="B64" s="39" t="s">
        <v>177</v>
      </c>
      <c r="C64" s="39"/>
      <c r="D64" s="57">
        <f>D65</f>
        <v>50</v>
      </c>
      <c r="E64" s="57">
        <f>E65</f>
        <v>50</v>
      </c>
    </row>
    <row r="65" spans="1:5" ht="15.75">
      <c r="A65" s="35" t="s">
        <v>117</v>
      </c>
      <c r="B65" s="39" t="s">
        <v>177</v>
      </c>
      <c r="C65" s="39" t="s">
        <v>118</v>
      </c>
      <c r="D65" s="57">
        <v>50</v>
      </c>
      <c r="E65" s="57">
        <v>50</v>
      </c>
    </row>
    <row r="66" spans="1:5" ht="15.75">
      <c r="A66" s="35" t="s">
        <v>154</v>
      </c>
      <c r="B66" s="39" t="s">
        <v>201</v>
      </c>
      <c r="C66" s="39"/>
      <c r="D66" s="57">
        <f>D67</f>
        <v>85707.2</v>
      </c>
      <c r="E66" s="57">
        <f>E67</f>
        <v>85707.2</v>
      </c>
    </row>
    <row r="67" spans="1:5" ht="15.75">
      <c r="A67" s="35" t="s">
        <v>155</v>
      </c>
      <c r="B67" s="39" t="s">
        <v>201</v>
      </c>
      <c r="C67" s="39" t="s">
        <v>156</v>
      </c>
      <c r="D67" s="57">
        <v>85707.2</v>
      </c>
      <c r="E67" s="57">
        <v>85707.2</v>
      </c>
    </row>
    <row r="68" spans="1:5" ht="15.75">
      <c r="A68" s="61" t="s">
        <v>157</v>
      </c>
      <c r="B68" s="49">
        <v>9999999999</v>
      </c>
      <c r="C68" s="49"/>
      <c r="D68" s="58">
        <f>D69</f>
        <v>4657</v>
      </c>
      <c r="E68" s="58">
        <f>E69</f>
        <v>9570</v>
      </c>
    </row>
    <row r="69" spans="1:5" ht="15.75">
      <c r="A69" s="88" t="s">
        <v>157</v>
      </c>
      <c r="B69" s="89">
        <v>9999999999</v>
      </c>
      <c r="C69" s="89"/>
      <c r="D69" s="57">
        <f>D70</f>
        <v>4657</v>
      </c>
      <c r="E69" s="57">
        <f>E70</f>
        <v>9570</v>
      </c>
    </row>
    <row r="70" spans="1:5" ht="15.75">
      <c r="A70" s="88" t="s">
        <v>204</v>
      </c>
      <c r="B70" s="89">
        <v>9999999999</v>
      </c>
      <c r="C70" s="89">
        <v>999</v>
      </c>
      <c r="D70" s="57">
        <v>4657</v>
      </c>
      <c r="E70" s="57">
        <v>9570</v>
      </c>
    </row>
  </sheetData>
  <sheetProtection/>
  <mergeCells count="14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A12"/>
    <mergeCell ref="B11:B12"/>
    <mergeCell ref="C11:C12"/>
    <mergeCell ref="D11:E11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67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55.7109375" style="60" customWidth="1"/>
    <col min="2" max="2" width="8.7109375" style="60" customWidth="1"/>
    <col min="3" max="3" width="14.7109375" style="48" customWidth="1"/>
    <col min="4" max="4" width="8.28125" style="48" customWidth="1"/>
    <col min="5" max="5" width="11.7109375" style="48" customWidth="1"/>
    <col min="6" max="6" width="9.57421875" style="48" hidden="1" customWidth="1"/>
    <col min="7" max="7" width="0" style="48" hidden="1" customWidth="1"/>
    <col min="8" max="16384" width="9.140625" style="48" customWidth="1"/>
  </cols>
  <sheetData>
    <row r="1" spans="1:5" s="43" customFormat="1" ht="18.75">
      <c r="A1" s="99" t="s">
        <v>239</v>
      </c>
      <c r="B1" s="99"/>
      <c r="C1" s="99"/>
      <c r="D1" s="99"/>
      <c r="E1" s="99"/>
    </row>
    <row r="2" spans="1:5" s="43" customFormat="1" ht="18.75" customHeight="1">
      <c r="A2" s="99" t="s">
        <v>4</v>
      </c>
      <c r="B2" s="99"/>
      <c r="C2" s="99"/>
      <c r="D2" s="99"/>
      <c r="E2" s="99"/>
    </row>
    <row r="3" spans="1:5" s="43" customFormat="1" ht="18.75" customHeight="1">
      <c r="A3" s="99" t="s">
        <v>5</v>
      </c>
      <c r="B3" s="99"/>
      <c r="C3" s="99"/>
      <c r="D3" s="99"/>
      <c r="E3" s="99"/>
    </row>
    <row r="4" spans="1:5" s="43" customFormat="1" ht="18.75">
      <c r="A4" s="99" t="s">
        <v>254</v>
      </c>
      <c r="B4" s="99"/>
      <c r="C4" s="99"/>
      <c r="D4" s="99"/>
      <c r="E4" s="99"/>
    </row>
    <row r="5" spans="1:5" s="43" customFormat="1" ht="18.75" customHeight="1">
      <c r="A5" s="99" t="s">
        <v>6</v>
      </c>
      <c r="B5" s="99"/>
      <c r="C5" s="99"/>
      <c r="D5" s="99"/>
      <c r="E5" s="99"/>
    </row>
    <row r="6" spans="1:5" s="43" customFormat="1" ht="18.75" customHeight="1">
      <c r="A6" s="99" t="s">
        <v>5</v>
      </c>
      <c r="B6" s="99"/>
      <c r="C6" s="99"/>
      <c r="D6" s="99"/>
      <c r="E6" s="99"/>
    </row>
    <row r="7" spans="1:5" s="43" customFormat="1" ht="18.75" customHeight="1">
      <c r="A7" s="99" t="s">
        <v>215</v>
      </c>
      <c r="B7" s="99"/>
      <c r="C7" s="99"/>
      <c r="D7" s="99"/>
      <c r="E7" s="99"/>
    </row>
    <row r="8" spans="1:5" ht="18.75">
      <c r="A8" s="100"/>
      <c r="B8" s="100"/>
      <c r="C8" s="100"/>
      <c r="D8" s="100"/>
      <c r="E8" s="100"/>
    </row>
    <row r="9" spans="1:6" ht="54.75" customHeight="1">
      <c r="A9" s="101" t="s">
        <v>238</v>
      </c>
      <c r="B9" s="101"/>
      <c r="C9" s="101"/>
      <c r="D9" s="101"/>
      <c r="E9" s="101"/>
      <c r="F9" s="34"/>
    </row>
    <row r="10" spans="1:5" s="60" customFormat="1" ht="15.75">
      <c r="A10" s="102"/>
      <c r="B10" s="102"/>
      <c r="C10" s="102"/>
      <c r="D10" s="102"/>
      <c r="E10" s="102"/>
    </row>
    <row r="11" spans="1:6" s="60" customFormat="1" ht="15.75">
      <c r="A11" s="103" t="s">
        <v>101</v>
      </c>
      <c r="B11" s="103" t="s">
        <v>161</v>
      </c>
      <c r="C11" s="103" t="s">
        <v>103</v>
      </c>
      <c r="D11" s="103" t="s">
        <v>104</v>
      </c>
      <c r="E11" s="103" t="s">
        <v>168</v>
      </c>
      <c r="F11" s="85">
        <v>141308.2</v>
      </c>
    </row>
    <row r="12" spans="1:5" s="60" customFormat="1" ht="33" customHeight="1">
      <c r="A12" s="104"/>
      <c r="B12" s="104"/>
      <c r="C12" s="104"/>
      <c r="D12" s="104"/>
      <c r="E12" s="104"/>
    </row>
    <row r="13" spans="1:5" s="60" customFormat="1" ht="15.75">
      <c r="A13" s="40">
        <v>1</v>
      </c>
      <c r="B13" s="40">
        <v>2</v>
      </c>
      <c r="C13" s="40">
        <v>2</v>
      </c>
      <c r="D13" s="40">
        <v>3</v>
      </c>
      <c r="E13" s="40">
        <v>4</v>
      </c>
    </row>
    <row r="14" spans="1:6" s="60" customFormat="1" ht="15.75">
      <c r="A14" s="37" t="s">
        <v>105</v>
      </c>
      <c r="B14" s="40"/>
      <c r="C14" s="42"/>
      <c r="D14" s="42"/>
      <c r="E14" s="41">
        <f>E15+E20</f>
        <v>173917.8</v>
      </c>
      <c r="F14" s="85"/>
    </row>
    <row r="15" spans="1:6" s="60" customFormat="1" ht="47.25">
      <c r="A15" s="37" t="s">
        <v>169</v>
      </c>
      <c r="B15" s="42">
        <v>730</v>
      </c>
      <c r="C15" s="42"/>
      <c r="D15" s="42"/>
      <c r="E15" s="41">
        <f>E16</f>
        <v>695.8</v>
      </c>
      <c r="F15" s="85"/>
    </row>
    <row r="16" spans="1:6" s="60" customFormat="1" ht="78.75">
      <c r="A16" s="37" t="s">
        <v>114</v>
      </c>
      <c r="B16" s="42">
        <v>730</v>
      </c>
      <c r="C16" s="38" t="s">
        <v>233</v>
      </c>
      <c r="D16" s="38"/>
      <c r="E16" s="58">
        <f>E17</f>
        <v>695.8</v>
      </c>
      <c r="F16" s="85"/>
    </row>
    <row r="17" spans="1:6" s="60" customFormat="1" ht="31.5">
      <c r="A17" s="35" t="s">
        <v>109</v>
      </c>
      <c r="B17" s="40">
        <v>730</v>
      </c>
      <c r="C17" s="39" t="s">
        <v>234</v>
      </c>
      <c r="D17" s="39"/>
      <c r="E17" s="57">
        <f>E18+E19</f>
        <v>695.8</v>
      </c>
      <c r="F17" s="44"/>
    </row>
    <row r="18" spans="1:5" s="60" customFormat="1" ht="78.75">
      <c r="A18" s="35" t="s">
        <v>110</v>
      </c>
      <c r="B18" s="40">
        <v>730</v>
      </c>
      <c r="C18" s="39" t="s">
        <v>234</v>
      </c>
      <c r="D18" s="39" t="s">
        <v>111</v>
      </c>
      <c r="E18" s="57">
        <f>352+106.3+16.5</f>
        <v>474.8</v>
      </c>
    </row>
    <row r="19" spans="1:5" s="60" customFormat="1" ht="31.5">
      <c r="A19" s="35" t="s">
        <v>115</v>
      </c>
      <c r="B19" s="40">
        <v>730</v>
      </c>
      <c r="C19" s="39" t="s">
        <v>234</v>
      </c>
      <c r="D19" s="39" t="s">
        <v>116</v>
      </c>
      <c r="E19" s="57">
        <f>208.9+12.1</f>
        <v>221</v>
      </c>
    </row>
    <row r="20" spans="1:5" s="44" customFormat="1" ht="47.25">
      <c r="A20" s="37" t="s">
        <v>159</v>
      </c>
      <c r="B20" s="40">
        <v>791</v>
      </c>
      <c r="C20" s="38"/>
      <c r="D20" s="38"/>
      <c r="E20" s="58">
        <f>E21+E26+E34+E37+E42+E57+E60+E63</f>
        <v>173222</v>
      </c>
    </row>
    <row r="21" spans="1:5" s="60" customFormat="1" ht="78.75">
      <c r="A21" s="65" t="s">
        <v>229</v>
      </c>
      <c r="B21" s="42">
        <v>791</v>
      </c>
      <c r="C21" s="38" t="s">
        <v>211</v>
      </c>
      <c r="D21" s="38"/>
      <c r="E21" s="58">
        <f>E22+E24</f>
        <v>328.8</v>
      </c>
    </row>
    <row r="22" spans="1:5" s="44" customFormat="1" ht="15.75">
      <c r="A22" s="35" t="s">
        <v>154</v>
      </c>
      <c r="B22" s="40">
        <v>791</v>
      </c>
      <c r="C22" s="39" t="s">
        <v>212</v>
      </c>
      <c r="D22" s="39"/>
      <c r="E22" s="57">
        <f>E23</f>
        <v>226.8</v>
      </c>
    </row>
    <row r="23" spans="1:6" s="60" customFormat="1" ht="15.75">
      <c r="A23" s="35" t="s">
        <v>155</v>
      </c>
      <c r="B23" s="40">
        <v>791</v>
      </c>
      <c r="C23" s="39" t="s">
        <v>212</v>
      </c>
      <c r="D23" s="39" t="s">
        <v>156</v>
      </c>
      <c r="E23" s="57">
        <v>226.8</v>
      </c>
      <c r="F23" s="45"/>
    </row>
    <row r="24" spans="1:6" s="60" customFormat="1" ht="47.25">
      <c r="A24" s="35" t="s">
        <v>226</v>
      </c>
      <c r="B24" s="40"/>
      <c r="C24" s="39" t="s">
        <v>225</v>
      </c>
      <c r="D24" s="39"/>
      <c r="E24" s="57">
        <f>E25</f>
        <v>102</v>
      </c>
      <c r="F24" s="45"/>
    </row>
    <row r="25" spans="1:6" s="60" customFormat="1" ht="15.75">
      <c r="A25" s="35" t="s">
        <v>122</v>
      </c>
      <c r="B25" s="40"/>
      <c r="C25" s="39" t="s">
        <v>225</v>
      </c>
      <c r="D25" s="39" t="s">
        <v>123</v>
      </c>
      <c r="E25" s="57">
        <v>102</v>
      </c>
      <c r="F25" s="45"/>
    </row>
    <row r="26" spans="1:6" s="60" customFormat="1" ht="63">
      <c r="A26" s="65" t="s">
        <v>121</v>
      </c>
      <c r="B26" s="42">
        <v>791</v>
      </c>
      <c r="C26" s="38" t="s">
        <v>179</v>
      </c>
      <c r="D26" s="38"/>
      <c r="E26" s="58">
        <f>E27+E32</f>
        <v>11281.2</v>
      </c>
      <c r="F26" s="48"/>
    </row>
    <row r="27" spans="1:6" s="44" customFormat="1" ht="31.5">
      <c r="A27" s="35" t="s">
        <v>109</v>
      </c>
      <c r="B27" s="40">
        <v>791</v>
      </c>
      <c r="C27" s="39" t="s">
        <v>175</v>
      </c>
      <c r="D27" s="39"/>
      <c r="E27" s="57">
        <f>E28+E29+E30+E31</f>
        <v>10644.1</v>
      </c>
      <c r="F27" s="48"/>
    </row>
    <row r="28" spans="1:6" s="60" customFormat="1" ht="78.75">
      <c r="A28" s="35" t="s">
        <v>110</v>
      </c>
      <c r="B28" s="40">
        <v>791</v>
      </c>
      <c r="C28" s="39" t="s">
        <v>175</v>
      </c>
      <c r="D28" s="39" t="s">
        <v>111</v>
      </c>
      <c r="E28" s="57">
        <f>5748.4+52.8+1736</f>
        <v>7537.2</v>
      </c>
      <c r="F28" s="48"/>
    </row>
    <row r="29" spans="1:6" s="60" customFormat="1" ht="31.5">
      <c r="A29" s="35" t="s">
        <v>115</v>
      </c>
      <c r="B29" s="40">
        <v>791</v>
      </c>
      <c r="C29" s="39" t="s">
        <v>175</v>
      </c>
      <c r="D29" s="39" t="s">
        <v>116</v>
      </c>
      <c r="E29" s="57">
        <v>3064.8</v>
      </c>
      <c r="F29" s="48"/>
    </row>
    <row r="30" spans="1:6" s="60" customFormat="1" ht="15.75">
      <c r="A30" s="35" t="s">
        <v>122</v>
      </c>
      <c r="B30" s="40">
        <v>791</v>
      </c>
      <c r="C30" s="39" t="s">
        <v>175</v>
      </c>
      <c r="D30" s="39" t="s">
        <v>123</v>
      </c>
      <c r="E30" s="57"/>
      <c r="F30" s="48"/>
    </row>
    <row r="31" spans="1:6" s="60" customFormat="1" ht="15.75">
      <c r="A31" s="35" t="s">
        <v>117</v>
      </c>
      <c r="B31" s="40">
        <v>791</v>
      </c>
      <c r="C31" s="39" t="s">
        <v>175</v>
      </c>
      <c r="D31" s="39" t="s">
        <v>118</v>
      </c>
      <c r="E31" s="57">
        <f>25.1+17</f>
        <v>42.1</v>
      </c>
      <c r="F31" s="48"/>
    </row>
    <row r="32" spans="1:6" s="45" customFormat="1" ht="47.25">
      <c r="A32" s="35" t="s">
        <v>124</v>
      </c>
      <c r="B32" s="40">
        <v>791</v>
      </c>
      <c r="C32" s="39" t="s">
        <v>176</v>
      </c>
      <c r="D32" s="39"/>
      <c r="E32" s="57">
        <f>E33</f>
        <v>637.1</v>
      </c>
      <c r="F32" s="48"/>
    </row>
    <row r="33" spans="1:6" ht="78.75">
      <c r="A33" s="35" t="s">
        <v>110</v>
      </c>
      <c r="B33" s="40">
        <v>791</v>
      </c>
      <c r="C33" s="39" t="s">
        <v>176</v>
      </c>
      <c r="D33" s="39" t="s">
        <v>111</v>
      </c>
      <c r="E33" s="57">
        <v>637.1</v>
      </c>
      <c r="F33" s="45"/>
    </row>
    <row r="34" spans="1:5" ht="78.75">
      <c r="A34" s="65" t="s">
        <v>137</v>
      </c>
      <c r="B34" s="42">
        <v>791</v>
      </c>
      <c r="C34" s="38" t="s">
        <v>191</v>
      </c>
      <c r="D34" s="38"/>
      <c r="E34" s="58">
        <f>E35</f>
        <v>1000</v>
      </c>
    </row>
    <row r="35" spans="1:6" s="45" customFormat="1" ht="31.5">
      <c r="A35" s="35" t="s">
        <v>139</v>
      </c>
      <c r="B35" s="40">
        <v>791</v>
      </c>
      <c r="C35" s="39" t="s">
        <v>190</v>
      </c>
      <c r="D35" s="39"/>
      <c r="E35" s="57">
        <f>E36</f>
        <v>1000</v>
      </c>
      <c r="F35" s="48"/>
    </row>
    <row r="36" spans="1:5" ht="15.75">
      <c r="A36" s="35" t="s">
        <v>117</v>
      </c>
      <c r="B36" s="40">
        <v>791</v>
      </c>
      <c r="C36" s="39" t="s">
        <v>190</v>
      </c>
      <c r="D36" s="39" t="s">
        <v>118</v>
      </c>
      <c r="E36" s="57">
        <v>1000</v>
      </c>
    </row>
    <row r="37" spans="1:5" ht="86.25">
      <c r="A37" s="66" t="s">
        <v>182</v>
      </c>
      <c r="B37" s="42">
        <v>791</v>
      </c>
      <c r="C37" s="38" t="s">
        <v>181</v>
      </c>
      <c r="D37" s="38"/>
      <c r="E37" s="58">
        <f>E38+E40</f>
        <v>1715.9</v>
      </c>
    </row>
    <row r="38" spans="1:6" ht="49.5">
      <c r="A38" s="86" t="s">
        <v>131</v>
      </c>
      <c r="B38" s="40">
        <v>791</v>
      </c>
      <c r="C38" s="39" t="s">
        <v>180</v>
      </c>
      <c r="D38" s="39"/>
      <c r="E38" s="57">
        <f>E39</f>
        <v>293.7</v>
      </c>
      <c r="F38" s="45"/>
    </row>
    <row r="39" spans="1:5" ht="33">
      <c r="A39" s="86" t="s">
        <v>115</v>
      </c>
      <c r="B39" s="40">
        <v>791</v>
      </c>
      <c r="C39" s="39" t="s">
        <v>180</v>
      </c>
      <c r="D39" s="39" t="s">
        <v>116</v>
      </c>
      <c r="E39" s="57">
        <v>293.7</v>
      </c>
    </row>
    <row r="40" spans="1:6" ht="15.75">
      <c r="A40" s="35" t="s">
        <v>184</v>
      </c>
      <c r="B40" s="40">
        <v>791</v>
      </c>
      <c r="C40" s="39" t="s">
        <v>183</v>
      </c>
      <c r="D40" s="39"/>
      <c r="E40" s="57">
        <f>E41</f>
        <v>1422.2</v>
      </c>
      <c r="F40" s="48" t="s">
        <v>163</v>
      </c>
    </row>
    <row r="41" spans="1:6" ht="31.5">
      <c r="A41" s="35" t="s">
        <v>115</v>
      </c>
      <c r="B41" s="40">
        <v>791</v>
      </c>
      <c r="C41" s="39" t="s">
        <v>183</v>
      </c>
      <c r="D41" s="39" t="s">
        <v>116</v>
      </c>
      <c r="E41" s="57">
        <v>1422.2</v>
      </c>
      <c r="F41" s="45"/>
    </row>
    <row r="42" spans="1:6" s="45" customFormat="1" ht="78.75">
      <c r="A42" s="65" t="s">
        <v>144</v>
      </c>
      <c r="B42" s="42">
        <v>791</v>
      </c>
      <c r="C42" s="38" t="s">
        <v>195</v>
      </c>
      <c r="D42" s="38"/>
      <c r="E42" s="58">
        <f>E43+E46+E48+E51+E53+E55</f>
        <v>48906.1</v>
      </c>
      <c r="F42" s="48"/>
    </row>
    <row r="43" spans="1:5" ht="15.75">
      <c r="A43" s="35" t="s">
        <v>193</v>
      </c>
      <c r="B43" s="40">
        <v>791</v>
      </c>
      <c r="C43" s="39" t="s">
        <v>192</v>
      </c>
      <c r="D43" s="39"/>
      <c r="E43" s="57">
        <f>SUM(E44:E45)</f>
        <v>300</v>
      </c>
    </row>
    <row r="44" spans="1:6" ht="31.5">
      <c r="A44" s="35" t="s">
        <v>115</v>
      </c>
      <c r="B44" s="40">
        <v>791</v>
      </c>
      <c r="C44" s="39" t="s">
        <v>192</v>
      </c>
      <c r="D44" s="39" t="s">
        <v>116</v>
      </c>
      <c r="E44" s="57"/>
      <c r="F44" s="45"/>
    </row>
    <row r="45" spans="1:6" s="45" customFormat="1" ht="15.75">
      <c r="A45" s="35" t="s">
        <v>117</v>
      </c>
      <c r="B45" s="40">
        <v>791</v>
      </c>
      <c r="C45" s="39" t="s">
        <v>192</v>
      </c>
      <c r="D45" s="39" t="s">
        <v>118</v>
      </c>
      <c r="E45" s="57">
        <v>300</v>
      </c>
      <c r="F45" s="48"/>
    </row>
    <row r="46" spans="1:5" ht="47.25">
      <c r="A46" s="35" t="s">
        <v>164</v>
      </c>
      <c r="B46" s="40">
        <v>791</v>
      </c>
      <c r="C46" s="39" t="s">
        <v>194</v>
      </c>
      <c r="D46" s="39"/>
      <c r="E46" s="57">
        <f>E47</f>
        <v>976.1</v>
      </c>
    </row>
    <row r="47" spans="1:6" ht="31.5">
      <c r="A47" s="35" t="s">
        <v>115</v>
      </c>
      <c r="B47" s="40">
        <v>791</v>
      </c>
      <c r="C47" s="39" t="s">
        <v>194</v>
      </c>
      <c r="D47" s="39" t="s">
        <v>116</v>
      </c>
      <c r="E47" s="57">
        <v>976.1</v>
      </c>
      <c r="F47" s="45"/>
    </row>
    <row r="48" spans="1:5" ht="15.75">
      <c r="A48" s="35" t="s">
        <v>197</v>
      </c>
      <c r="B48" s="40">
        <v>791</v>
      </c>
      <c r="C48" s="39" t="s">
        <v>196</v>
      </c>
      <c r="D48" s="39"/>
      <c r="E48" s="57">
        <f>SUM(E49:E50)</f>
        <v>10820</v>
      </c>
    </row>
    <row r="49" spans="1:6" ht="31.5">
      <c r="A49" s="35" t="s">
        <v>115</v>
      </c>
      <c r="B49" s="40">
        <v>791</v>
      </c>
      <c r="C49" s="39" t="s">
        <v>196</v>
      </c>
      <c r="D49" s="39" t="s">
        <v>116</v>
      </c>
      <c r="E49" s="57">
        <v>10820</v>
      </c>
      <c r="F49" s="48" t="s">
        <v>173</v>
      </c>
    </row>
    <row r="50" spans="1:6" ht="15.75">
      <c r="A50" s="35" t="s">
        <v>117</v>
      </c>
      <c r="B50" s="40">
        <v>791</v>
      </c>
      <c r="C50" s="39" t="s">
        <v>196</v>
      </c>
      <c r="D50" s="39" t="s">
        <v>118</v>
      </c>
      <c r="E50" s="57"/>
      <c r="F50" s="45"/>
    </row>
    <row r="51" spans="1:6" s="45" customFormat="1" ht="31.5">
      <c r="A51" s="35" t="s">
        <v>150</v>
      </c>
      <c r="B51" s="40">
        <v>791</v>
      </c>
      <c r="C51" s="39" t="s">
        <v>198</v>
      </c>
      <c r="D51" s="39"/>
      <c r="E51" s="57">
        <f>E52</f>
        <v>30230</v>
      </c>
      <c r="F51" s="48"/>
    </row>
    <row r="52" spans="1:6" ht="31.5">
      <c r="A52" s="35" t="s">
        <v>115</v>
      </c>
      <c r="B52" s="40">
        <v>791</v>
      </c>
      <c r="C52" s="39" t="s">
        <v>198</v>
      </c>
      <c r="D52" s="39" t="s">
        <v>116</v>
      </c>
      <c r="E52" s="57">
        <v>30230</v>
      </c>
      <c r="F52" s="48" t="s">
        <v>165</v>
      </c>
    </row>
    <row r="53" spans="1:5" ht="47.25">
      <c r="A53" s="35" t="s">
        <v>200</v>
      </c>
      <c r="B53" s="40">
        <v>791</v>
      </c>
      <c r="C53" s="39" t="s">
        <v>199</v>
      </c>
      <c r="D53" s="39"/>
      <c r="E53" s="57">
        <f>E54</f>
        <v>5600</v>
      </c>
    </row>
    <row r="54" spans="1:6" s="45" customFormat="1" ht="31.5">
      <c r="A54" s="35" t="s">
        <v>167</v>
      </c>
      <c r="B54" s="40">
        <v>791</v>
      </c>
      <c r="C54" s="39" t="s">
        <v>199</v>
      </c>
      <c r="D54" s="39" t="s">
        <v>166</v>
      </c>
      <c r="E54" s="57">
        <v>5600</v>
      </c>
      <c r="F54" s="48" t="s">
        <v>147</v>
      </c>
    </row>
    <row r="55" spans="1:6" ht="15.75">
      <c r="A55" s="35" t="s">
        <v>213</v>
      </c>
      <c r="B55" s="40">
        <v>791</v>
      </c>
      <c r="C55" s="39" t="s">
        <v>210</v>
      </c>
      <c r="D55" s="39"/>
      <c r="E55" s="57">
        <f>E56</f>
        <v>980</v>
      </c>
      <c r="F55" s="48" t="s">
        <v>170</v>
      </c>
    </row>
    <row r="56" spans="1:6" ht="15.75">
      <c r="A56" s="35" t="s">
        <v>117</v>
      </c>
      <c r="B56" s="40">
        <v>791</v>
      </c>
      <c r="C56" s="39" t="s">
        <v>210</v>
      </c>
      <c r="D56" s="39" t="s">
        <v>118</v>
      </c>
      <c r="E56" s="57">
        <v>980</v>
      </c>
      <c r="F56" s="48" t="s">
        <v>172</v>
      </c>
    </row>
    <row r="57" spans="1:6" s="45" customFormat="1" ht="63">
      <c r="A57" s="65" t="s">
        <v>136</v>
      </c>
      <c r="B57" s="42">
        <v>791</v>
      </c>
      <c r="C57" s="38" t="s">
        <v>189</v>
      </c>
      <c r="D57" s="38"/>
      <c r="E57" s="58">
        <f>E58</f>
        <v>23845.7</v>
      </c>
      <c r="F57" s="48"/>
    </row>
    <row r="58" spans="1:5" ht="15.75">
      <c r="A58" s="35" t="s">
        <v>134</v>
      </c>
      <c r="B58" s="40">
        <v>791</v>
      </c>
      <c r="C58" s="39" t="s">
        <v>188</v>
      </c>
      <c r="D58" s="39"/>
      <c r="E58" s="57">
        <f>E59</f>
        <v>23845.7</v>
      </c>
    </row>
    <row r="59" spans="1:6" ht="31.5">
      <c r="A59" s="35" t="s">
        <v>115</v>
      </c>
      <c r="B59" s="40">
        <v>791</v>
      </c>
      <c r="C59" s="39" t="s">
        <v>188</v>
      </c>
      <c r="D59" s="39" t="s">
        <v>116</v>
      </c>
      <c r="E59" s="57">
        <v>23845.7</v>
      </c>
      <c r="F59" s="45"/>
    </row>
    <row r="60" spans="1:5" s="45" customFormat="1" ht="78.75">
      <c r="A60" s="65" t="s">
        <v>230</v>
      </c>
      <c r="B60" s="42">
        <v>791</v>
      </c>
      <c r="C60" s="38" t="s">
        <v>251</v>
      </c>
      <c r="D60" s="38"/>
      <c r="E60" s="58">
        <f>E61</f>
        <v>387.1</v>
      </c>
    </row>
    <row r="61" spans="1:6" ht="31.5">
      <c r="A61" s="35" t="s">
        <v>228</v>
      </c>
      <c r="B61" s="40">
        <v>791</v>
      </c>
      <c r="C61" s="39" t="s">
        <v>252</v>
      </c>
      <c r="D61" s="39"/>
      <c r="E61" s="57">
        <f>E62</f>
        <v>387.1</v>
      </c>
      <c r="F61" s="48" t="s">
        <v>151</v>
      </c>
    </row>
    <row r="62" spans="1:5" ht="31.5">
      <c r="A62" s="35" t="s">
        <v>115</v>
      </c>
      <c r="B62" s="40">
        <v>791</v>
      </c>
      <c r="C62" s="39" t="s">
        <v>252</v>
      </c>
      <c r="D62" s="39" t="s">
        <v>116</v>
      </c>
      <c r="E62" s="57">
        <v>387.1</v>
      </c>
    </row>
    <row r="63" spans="1:5" s="45" customFormat="1" ht="15.75">
      <c r="A63" s="65" t="s">
        <v>127</v>
      </c>
      <c r="B63" s="42">
        <v>791</v>
      </c>
      <c r="C63" s="38" t="s">
        <v>178</v>
      </c>
      <c r="D63" s="38"/>
      <c r="E63" s="58">
        <f>E64+E66</f>
        <v>85757.2</v>
      </c>
    </row>
    <row r="64" spans="1:5" ht="15.75">
      <c r="A64" s="35" t="s">
        <v>128</v>
      </c>
      <c r="B64" s="40">
        <v>791</v>
      </c>
      <c r="C64" s="39" t="s">
        <v>177</v>
      </c>
      <c r="D64" s="39"/>
      <c r="E64" s="57">
        <f>E65</f>
        <v>50</v>
      </c>
    </row>
    <row r="65" spans="1:5" ht="15.75">
      <c r="A65" s="35" t="s">
        <v>117</v>
      </c>
      <c r="B65" s="40">
        <v>791</v>
      </c>
      <c r="C65" s="39" t="s">
        <v>177</v>
      </c>
      <c r="D65" s="39" t="s">
        <v>118</v>
      </c>
      <c r="E65" s="57">
        <v>50</v>
      </c>
    </row>
    <row r="66" spans="1:5" ht="15.75">
      <c r="A66" s="35" t="s">
        <v>154</v>
      </c>
      <c r="B66" s="40">
        <v>791</v>
      </c>
      <c r="C66" s="39" t="s">
        <v>201</v>
      </c>
      <c r="D66" s="39"/>
      <c r="E66" s="57">
        <f>E67</f>
        <v>85707.2</v>
      </c>
    </row>
    <row r="67" spans="1:5" ht="15.75">
      <c r="A67" s="35" t="s">
        <v>155</v>
      </c>
      <c r="B67" s="40">
        <v>791</v>
      </c>
      <c r="C67" s="39" t="s">
        <v>201</v>
      </c>
      <c r="D67" s="39" t="s">
        <v>156</v>
      </c>
      <c r="E67" s="57">
        <v>85707.2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70"/>
  <sheetViews>
    <sheetView zoomScalePageLayoutView="0" workbookViewId="0" topLeftCell="A1">
      <selection activeCell="A4" sqref="A4:F4"/>
    </sheetView>
  </sheetViews>
  <sheetFormatPr defaultColWidth="55.7109375" defaultRowHeight="15"/>
  <cols>
    <col min="1" max="1" width="55.7109375" style="60" customWidth="1"/>
    <col min="2" max="2" width="7.8515625" style="60" customWidth="1"/>
    <col min="3" max="3" width="15.140625" style="48" customWidth="1"/>
    <col min="4" max="4" width="6.8515625" style="48" customWidth="1"/>
    <col min="5" max="5" width="12.8515625" style="48" customWidth="1"/>
    <col min="6" max="6" width="11.421875" style="48" customWidth="1"/>
    <col min="7" max="255" width="9.140625" style="48" customWidth="1"/>
    <col min="256" max="16384" width="55.7109375" style="48" customWidth="1"/>
  </cols>
  <sheetData>
    <row r="1" spans="1:6" s="43" customFormat="1" ht="18.75">
      <c r="A1" s="99" t="s">
        <v>158</v>
      </c>
      <c r="B1" s="99"/>
      <c r="C1" s="99"/>
      <c r="D1" s="99"/>
      <c r="E1" s="99"/>
      <c r="F1" s="99"/>
    </row>
    <row r="2" spans="1:6" s="43" customFormat="1" ht="18.75" customHeight="1">
      <c r="A2" s="99" t="s">
        <v>4</v>
      </c>
      <c r="B2" s="99"/>
      <c r="C2" s="99"/>
      <c r="D2" s="99"/>
      <c r="E2" s="99"/>
      <c r="F2" s="99"/>
    </row>
    <row r="3" spans="1:6" s="43" customFormat="1" ht="18.75" customHeight="1">
      <c r="A3" s="99" t="s">
        <v>5</v>
      </c>
      <c r="B3" s="99"/>
      <c r="C3" s="99"/>
      <c r="D3" s="99"/>
      <c r="E3" s="99"/>
      <c r="F3" s="99"/>
    </row>
    <row r="4" spans="1:6" s="43" customFormat="1" ht="18.75">
      <c r="A4" s="99" t="s">
        <v>254</v>
      </c>
      <c r="B4" s="99"/>
      <c r="C4" s="99"/>
      <c r="D4" s="99"/>
      <c r="E4" s="99"/>
      <c r="F4" s="99"/>
    </row>
    <row r="5" spans="1:6" s="43" customFormat="1" ht="18.75" customHeight="1">
      <c r="A5" s="99" t="s">
        <v>6</v>
      </c>
      <c r="B5" s="99"/>
      <c r="C5" s="99"/>
      <c r="D5" s="99"/>
      <c r="E5" s="99"/>
      <c r="F5" s="99"/>
    </row>
    <row r="6" spans="1:6" s="43" customFormat="1" ht="18.75" customHeight="1">
      <c r="A6" s="99" t="s">
        <v>5</v>
      </c>
      <c r="B6" s="99"/>
      <c r="C6" s="99"/>
      <c r="D6" s="99"/>
      <c r="E6" s="99"/>
      <c r="F6" s="99"/>
    </row>
    <row r="7" spans="1:6" s="43" customFormat="1" ht="18.75" customHeight="1">
      <c r="A7" s="99" t="s">
        <v>215</v>
      </c>
      <c r="B7" s="99"/>
      <c r="C7" s="99"/>
      <c r="D7" s="99"/>
      <c r="E7" s="99"/>
      <c r="F7" s="99"/>
    </row>
    <row r="8" spans="1:5" ht="18.75">
      <c r="A8" s="100"/>
      <c r="B8" s="100"/>
      <c r="C8" s="100"/>
      <c r="D8" s="100"/>
      <c r="E8" s="100"/>
    </row>
    <row r="9" spans="1:6" ht="60.75" customHeight="1">
      <c r="A9" s="101" t="s">
        <v>240</v>
      </c>
      <c r="B9" s="101"/>
      <c r="C9" s="101"/>
      <c r="D9" s="101"/>
      <c r="E9" s="101"/>
      <c r="F9" s="101"/>
    </row>
    <row r="10" spans="1:6" s="60" customFormat="1" ht="15.75">
      <c r="A10" s="102"/>
      <c r="B10" s="102"/>
      <c r="C10" s="102"/>
      <c r="D10" s="102"/>
      <c r="E10" s="102"/>
      <c r="F10" s="102"/>
    </row>
    <row r="11" spans="1:6" s="60" customFormat="1" ht="15.75">
      <c r="A11" s="103" t="s">
        <v>101</v>
      </c>
      <c r="B11" s="103" t="s">
        <v>161</v>
      </c>
      <c r="C11" s="103" t="s">
        <v>103</v>
      </c>
      <c r="D11" s="103" t="s">
        <v>104</v>
      </c>
      <c r="E11" s="105" t="s">
        <v>168</v>
      </c>
      <c r="F11" s="105"/>
    </row>
    <row r="12" spans="1:6" s="60" customFormat="1" ht="15.75">
      <c r="A12" s="104"/>
      <c r="B12" s="104"/>
      <c r="C12" s="104"/>
      <c r="D12" s="104"/>
      <c r="E12" s="42" t="s">
        <v>207</v>
      </c>
      <c r="F12" s="42" t="s">
        <v>218</v>
      </c>
    </row>
    <row r="13" spans="1:6" s="60" customFormat="1" ht="15.7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</row>
    <row r="14" spans="1:6" s="60" customFormat="1" ht="15.75">
      <c r="A14" s="37" t="s">
        <v>105</v>
      </c>
      <c r="B14" s="40"/>
      <c r="C14" s="42"/>
      <c r="D14" s="42"/>
      <c r="E14" s="41">
        <f>E15+E20+E68</f>
        <v>186273.5</v>
      </c>
      <c r="F14" s="41">
        <f>F15+F20+F68</f>
        <v>191405.2</v>
      </c>
    </row>
    <row r="15" spans="1:6" s="60" customFormat="1" ht="47.25">
      <c r="A15" s="37" t="s">
        <v>169</v>
      </c>
      <c r="B15" s="42">
        <v>730</v>
      </c>
      <c r="C15" s="42"/>
      <c r="D15" s="42"/>
      <c r="E15" s="41">
        <f>E16</f>
        <v>695.8</v>
      </c>
      <c r="F15" s="41">
        <f>F16</f>
        <v>695.8</v>
      </c>
    </row>
    <row r="16" spans="1:6" s="60" customFormat="1" ht="78.75">
      <c r="A16" s="37" t="s">
        <v>114</v>
      </c>
      <c r="B16" s="42">
        <v>730</v>
      </c>
      <c r="C16" s="38" t="s">
        <v>233</v>
      </c>
      <c r="D16" s="38"/>
      <c r="E16" s="58">
        <f>E17</f>
        <v>695.8</v>
      </c>
      <c r="F16" s="58">
        <f>F17</f>
        <v>695.8</v>
      </c>
    </row>
    <row r="17" spans="1:6" s="60" customFormat="1" ht="31.5">
      <c r="A17" s="35" t="s">
        <v>109</v>
      </c>
      <c r="B17" s="40">
        <v>730</v>
      </c>
      <c r="C17" s="39" t="s">
        <v>234</v>
      </c>
      <c r="D17" s="39"/>
      <c r="E17" s="57">
        <f>E18+E19</f>
        <v>695.8</v>
      </c>
      <c r="F17" s="57">
        <f>F18+F19</f>
        <v>695.8</v>
      </c>
    </row>
    <row r="18" spans="1:6" s="60" customFormat="1" ht="78.75">
      <c r="A18" s="35" t="s">
        <v>110</v>
      </c>
      <c r="B18" s="40">
        <v>730</v>
      </c>
      <c r="C18" s="39" t="s">
        <v>234</v>
      </c>
      <c r="D18" s="39" t="s">
        <v>111</v>
      </c>
      <c r="E18" s="57">
        <f>352+106.3+16.5</f>
        <v>474.8</v>
      </c>
      <c r="F18" s="57">
        <f>352+106.3+16.5</f>
        <v>474.8</v>
      </c>
    </row>
    <row r="19" spans="1:6" s="60" customFormat="1" ht="31.5">
      <c r="A19" s="35" t="s">
        <v>115</v>
      </c>
      <c r="B19" s="40">
        <v>730</v>
      </c>
      <c r="C19" s="39" t="s">
        <v>234</v>
      </c>
      <c r="D19" s="39" t="s">
        <v>116</v>
      </c>
      <c r="E19" s="57">
        <f>208.9+12.1</f>
        <v>221</v>
      </c>
      <c r="F19" s="57">
        <f>208.9+12.1</f>
        <v>221</v>
      </c>
    </row>
    <row r="20" spans="1:6" s="60" customFormat="1" ht="47.25">
      <c r="A20" s="37" t="s">
        <v>159</v>
      </c>
      <c r="B20" s="40">
        <v>791</v>
      </c>
      <c r="C20" s="38"/>
      <c r="D20" s="38"/>
      <c r="E20" s="58">
        <f>E21+E26+E34+E37+E42+E57+E60+E63</f>
        <v>180920.7</v>
      </c>
      <c r="F20" s="58">
        <f>F21+F26+F34+F37+F42+F57+F60+F63</f>
        <v>181139.40000000002</v>
      </c>
    </row>
    <row r="21" spans="1:6" s="60" customFormat="1" ht="78.75">
      <c r="A21" s="65" t="s">
        <v>229</v>
      </c>
      <c r="B21" s="42">
        <v>791</v>
      </c>
      <c r="C21" s="38" t="s">
        <v>211</v>
      </c>
      <c r="D21" s="38"/>
      <c r="E21" s="58">
        <f>E22+E24</f>
        <v>328.8</v>
      </c>
      <c r="F21" s="58">
        <f>F22+F24</f>
        <v>328.8</v>
      </c>
    </row>
    <row r="22" spans="1:6" s="44" customFormat="1" ht="15.75">
      <c r="A22" s="35" t="s">
        <v>154</v>
      </c>
      <c r="B22" s="40">
        <v>791</v>
      </c>
      <c r="C22" s="39" t="s">
        <v>212</v>
      </c>
      <c r="D22" s="39"/>
      <c r="E22" s="57">
        <f>E23</f>
        <v>226.8</v>
      </c>
      <c r="F22" s="57">
        <f>F23</f>
        <v>226.8</v>
      </c>
    </row>
    <row r="23" spans="1:6" s="60" customFormat="1" ht="15.75">
      <c r="A23" s="35" t="s">
        <v>155</v>
      </c>
      <c r="B23" s="40">
        <v>791</v>
      </c>
      <c r="C23" s="39" t="s">
        <v>212</v>
      </c>
      <c r="D23" s="39" t="s">
        <v>156</v>
      </c>
      <c r="E23" s="57">
        <v>226.8</v>
      </c>
      <c r="F23" s="57">
        <v>226.8</v>
      </c>
    </row>
    <row r="24" spans="1:6" s="60" customFormat="1" ht="47.25">
      <c r="A24" s="35" t="s">
        <v>226</v>
      </c>
      <c r="B24" s="40"/>
      <c r="C24" s="39" t="s">
        <v>225</v>
      </c>
      <c r="D24" s="39"/>
      <c r="E24" s="57">
        <f>E25</f>
        <v>102</v>
      </c>
      <c r="F24" s="57">
        <f>F25</f>
        <v>102</v>
      </c>
    </row>
    <row r="25" spans="1:6" s="60" customFormat="1" ht="15.75">
      <c r="A25" s="35" t="s">
        <v>122</v>
      </c>
      <c r="B25" s="40"/>
      <c r="C25" s="39" t="s">
        <v>225</v>
      </c>
      <c r="D25" s="39" t="s">
        <v>123</v>
      </c>
      <c r="E25" s="57">
        <v>102</v>
      </c>
      <c r="F25" s="57">
        <v>102</v>
      </c>
    </row>
    <row r="26" spans="1:6" s="60" customFormat="1" ht="63">
      <c r="A26" s="65" t="s">
        <v>121</v>
      </c>
      <c r="B26" s="42">
        <v>791</v>
      </c>
      <c r="C26" s="38" t="s">
        <v>179</v>
      </c>
      <c r="D26" s="38"/>
      <c r="E26" s="58">
        <f>E27+E32</f>
        <v>11304.2</v>
      </c>
      <c r="F26" s="58">
        <f>F27+F32</f>
        <v>11404.2</v>
      </c>
    </row>
    <row r="27" spans="1:6" s="45" customFormat="1" ht="31.5">
      <c r="A27" s="35" t="s">
        <v>109</v>
      </c>
      <c r="B27" s="40">
        <v>791</v>
      </c>
      <c r="C27" s="39" t="s">
        <v>175</v>
      </c>
      <c r="D27" s="39"/>
      <c r="E27" s="57">
        <f>E28+E29+E30+E31</f>
        <v>10667.1</v>
      </c>
      <c r="F27" s="57">
        <f>F28+F29+F30+F31</f>
        <v>10767.1</v>
      </c>
    </row>
    <row r="28" spans="1:6" ht="78.75">
      <c r="A28" s="35" t="s">
        <v>110</v>
      </c>
      <c r="B28" s="40">
        <v>791</v>
      </c>
      <c r="C28" s="39" t="s">
        <v>175</v>
      </c>
      <c r="D28" s="39" t="s">
        <v>111</v>
      </c>
      <c r="E28" s="57">
        <f>5748.4+52.8+1736</f>
        <v>7537.2</v>
      </c>
      <c r="F28" s="57">
        <f>5748.4+52.8+1736</f>
        <v>7537.2</v>
      </c>
    </row>
    <row r="29" spans="1:6" ht="31.5">
      <c r="A29" s="35" t="s">
        <v>115</v>
      </c>
      <c r="B29" s="40">
        <v>791</v>
      </c>
      <c r="C29" s="39" t="s">
        <v>175</v>
      </c>
      <c r="D29" s="39" t="s">
        <v>116</v>
      </c>
      <c r="E29" s="57">
        <v>3087.8</v>
      </c>
      <c r="F29" s="57">
        <v>3187.8</v>
      </c>
    </row>
    <row r="30" spans="1:6" ht="15.75">
      <c r="A30" s="35" t="s">
        <v>122</v>
      </c>
      <c r="B30" s="40">
        <v>791</v>
      </c>
      <c r="C30" s="39" t="s">
        <v>175</v>
      </c>
      <c r="D30" s="39" t="s">
        <v>123</v>
      </c>
      <c r="E30" s="57"/>
      <c r="F30" s="57"/>
    </row>
    <row r="31" spans="1:6" ht="15.75">
      <c r="A31" s="35" t="s">
        <v>117</v>
      </c>
      <c r="B31" s="40">
        <v>791</v>
      </c>
      <c r="C31" s="39" t="s">
        <v>175</v>
      </c>
      <c r="D31" s="39" t="s">
        <v>118</v>
      </c>
      <c r="E31" s="57">
        <f>25.1+17</f>
        <v>42.1</v>
      </c>
      <c r="F31" s="57">
        <f>25.1+17</f>
        <v>42.1</v>
      </c>
    </row>
    <row r="32" spans="1:6" ht="47.25">
      <c r="A32" s="35" t="s">
        <v>124</v>
      </c>
      <c r="B32" s="40">
        <v>791</v>
      </c>
      <c r="C32" s="39" t="s">
        <v>176</v>
      </c>
      <c r="D32" s="39"/>
      <c r="E32" s="57">
        <f>E33</f>
        <v>637.1</v>
      </c>
      <c r="F32" s="57">
        <f>F33</f>
        <v>637.1</v>
      </c>
    </row>
    <row r="33" spans="1:6" ht="78.75">
      <c r="A33" s="35" t="s">
        <v>110</v>
      </c>
      <c r="B33" s="40">
        <v>791</v>
      </c>
      <c r="C33" s="39" t="s">
        <v>176</v>
      </c>
      <c r="D33" s="39" t="s">
        <v>111</v>
      </c>
      <c r="E33" s="57">
        <v>637.1</v>
      </c>
      <c r="F33" s="57">
        <v>637.1</v>
      </c>
    </row>
    <row r="34" spans="1:6" ht="78.75">
      <c r="A34" s="65" t="s">
        <v>137</v>
      </c>
      <c r="B34" s="42">
        <v>791</v>
      </c>
      <c r="C34" s="38" t="s">
        <v>191</v>
      </c>
      <c r="D34" s="38"/>
      <c r="E34" s="58">
        <f>E35</f>
        <v>1000</v>
      </c>
      <c r="F34" s="58">
        <f>F35</f>
        <v>1000</v>
      </c>
    </row>
    <row r="35" spans="1:6" s="45" customFormat="1" ht="31.5">
      <c r="A35" s="35" t="s">
        <v>139</v>
      </c>
      <c r="B35" s="40">
        <v>791</v>
      </c>
      <c r="C35" s="39" t="s">
        <v>190</v>
      </c>
      <c r="D35" s="39"/>
      <c r="E35" s="57">
        <f>E36</f>
        <v>1000</v>
      </c>
      <c r="F35" s="57">
        <f>F36</f>
        <v>1000</v>
      </c>
    </row>
    <row r="36" spans="1:6" ht="15.75">
      <c r="A36" s="35" t="s">
        <v>117</v>
      </c>
      <c r="B36" s="40">
        <v>791</v>
      </c>
      <c r="C36" s="39" t="s">
        <v>190</v>
      </c>
      <c r="D36" s="39" t="s">
        <v>118</v>
      </c>
      <c r="E36" s="57">
        <v>1000</v>
      </c>
      <c r="F36" s="57">
        <v>1000</v>
      </c>
    </row>
    <row r="37" spans="1:6" ht="86.25">
      <c r="A37" s="66" t="s">
        <v>182</v>
      </c>
      <c r="B37" s="42">
        <v>791</v>
      </c>
      <c r="C37" s="38" t="s">
        <v>181</v>
      </c>
      <c r="D37" s="38"/>
      <c r="E37" s="58">
        <f>E38+E40</f>
        <v>1704.9</v>
      </c>
      <c r="F37" s="58">
        <f>F38+F40</f>
        <v>1704.9</v>
      </c>
    </row>
    <row r="38" spans="1:6" s="45" customFormat="1" ht="49.5">
      <c r="A38" s="86" t="s">
        <v>131</v>
      </c>
      <c r="B38" s="40">
        <v>791</v>
      </c>
      <c r="C38" s="39" t="s">
        <v>180</v>
      </c>
      <c r="D38" s="39"/>
      <c r="E38" s="57">
        <f>E39</f>
        <v>293.7</v>
      </c>
      <c r="F38" s="57">
        <f>F39</f>
        <v>293.7</v>
      </c>
    </row>
    <row r="39" spans="1:6" ht="33">
      <c r="A39" s="86" t="s">
        <v>115</v>
      </c>
      <c r="B39" s="40">
        <v>791</v>
      </c>
      <c r="C39" s="39" t="s">
        <v>180</v>
      </c>
      <c r="D39" s="39" t="s">
        <v>116</v>
      </c>
      <c r="E39" s="57">
        <v>293.7</v>
      </c>
      <c r="F39" s="57">
        <v>293.7</v>
      </c>
    </row>
    <row r="40" spans="1:6" ht="15.75">
      <c r="A40" s="35" t="s">
        <v>184</v>
      </c>
      <c r="B40" s="40">
        <v>791</v>
      </c>
      <c r="C40" s="39" t="s">
        <v>183</v>
      </c>
      <c r="D40" s="39"/>
      <c r="E40" s="57">
        <f>E41</f>
        <v>1411.2</v>
      </c>
      <c r="F40" s="57">
        <f>F41</f>
        <v>1411.2</v>
      </c>
    </row>
    <row r="41" spans="1:6" ht="31.5">
      <c r="A41" s="35" t="s">
        <v>115</v>
      </c>
      <c r="B41" s="40">
        <v>791</v>
      </c>
      <c r="C41" s="39" t="s">
        <v>183</v>
      </c>
      <c r="D41" s="39" t="s">
        <v>116</v>
      </c>
      <c r="E41" s="57">
        <v>1411.2</v>
      </c>
      <c r="F41" s="57">
        <v>1411.2</v>
      </c>
    </row>
    <row r="42" spans="1:6" ht="78.75">
      <c r="A42" s="65" t="s">
        <v>144</v>
      </c>
      <c r="B42" s="42">
        <v>791</v>
      </c>
      <c r="C42" s="38" t="s">
        <v>195</v>
      </c>
      <c r="D42" s="38"/>
      <c r="E42" s="58">
        <f>E43+E46+E48+E51+E53+E55</f>
        <v>40300</v>
      </c>
      <c r="F42" s="58">
        <f>F43+F46+F48+F51+F53+F55</f>
        <v>41700</v>
      </c>
    </row>
    <row r="43" spans="1:6" ht="15.75">
      <c r="A43" s="35" t="s">
        <v>193</v>
      </c>
      <c r="B43" s="40">
        <v>791</v>
      </c>
      <c r="C43" s="39" t="s">
        <v>192</v>
      </c>
      <c r="D43" s="39"/>
      <c r="E43" s="57">
        <f>SUM(E44:E45)</f>
        <v>300</v>
      </c>
      <c r="F43" s="57">
        <f>SUM(F44:F45)</f>
        <v>300</v>
      </c>
    </row>
    <row r="44" spans="1:6" s="45" customFormat="1" ht="31.5">
      <c r="A44" s="35" t="s">
        <v>115</v>
      </c>
      <c r="B44" s="40">
        <v>791</v>
      </c>
      <c r="C44" s="39" t="s">
        <v>192</v>
      </c>
      <c r="D44" s="39" t="s">
        <v>116</v>
      </c>
      <c r="E44" s="57"/>
      <c r="F44" s="57"/>
    </row>
    <row r="45" spans="1:6" ht="15.75">
      <c r="A45" s="35" t="s">
        <v>117</v>
      </c>
      <c r="B45" s="40">
        <v>791</v>
      </c>
      <c r="C45" s="39" t="s">
        <v>192</v>
      </c>
      <c r="D45" s="39" t="s">
        <v>118</v>
      </c>
      <c r="E45" s="57">
        <v>300</v>
      </c>
      <c r="F45" s="57">
        <v>300</v>
      </c>
    </row>
    <row r="46" spans="1:6" ht="47.25">
      <c r="A46" s="35" t="s">
        <v>164</v>
      </c>
      <c r="B46" s="40">
        <v>791</v>
      </c>
      <c r="C46" s="39" t="s">
        <v>194</v>
      </c>
      <c r="D46" s="39"/>
      <c r="E46" s="57">
        <f>E47</f>
        <v>900</v>
      </c>
      <c r="F46" s="57">
        <f>F47</f>
        <v>900</v>
      </c>
    </row>
    <row r="47" spans="1:6" s="45" customFormat="1" ht="31.5">
      <c r="A47" s="35" t="s">
        <v>115</v>
      </c>
      <c r="B47" s="40">
        <v>791</v>
      </c>
      <c r="C47" s="39" t="s">
        <v>194</v>
      </c>
      <c r="D47" s="39" t="s">
        <v>116</v>
      </c>
      <c r="E47" s="57">
        <v>900</v>
      </c>
      <c r="F47" s="57">
        <v>900</v>
      </c>
    </row>
    <row r="48" spans="1:6" ht="15.75">
      <c r="A48" s="35" t="s">
        <v>197</v>
      </c>
      <c r="B48" s="40">
        <v>791</v>
      </c>
      <c r="C48" s="39" t="s">
        <v>196</v>
      </c>
      <c r="D48" s="39"/>
      <c r="E48" s="57">
        <f>SUM(E49:E50)</f>
        <v>1000</v>
      </c>
      <c r="F48" s="57">
        <f>SUM(F49:F50)</f>
        <v>1000</v>
      </c>
    </row>
    <row r="49" spans="1:6" ht="31.5">
      <c r="A49" s="35" t="s">
        <v>115</v>
      </c>
      <c r="B49" s="40">
        <v>791</v>
      </c>
      <c r="C49" s="39" t="s">
        <v>196</v>
      </c>
      <c r="D49" s="39" t="s">
        <v>116</v>
      </c>
      <c r="E49" s="57">
        <v>1000</v>
      </c>
      <c r="F49" s="57">
        <v>1000</v>
      </c>
    </row>
    <row r="50" spans="1:6" ht="15.75">
      <c r="A50" s="35" t="s">
        <v>117</v>
      </c>
      <c r="B50" s="40">
        <v>791</v>
      </c>
      <c r="C50" s="39" t="s">
        <v>196</v>
      </c>
      <c r="D50" s="39" t="s">
        <v>118</v>
      </c>
      <c r="E50" s="57"/>
      <c r="F50" s="57"/>
    </row>
    <row r="51" spans="1:6" ht="31.5">
      <c r="A51" s="35" t="s">
        <v>150</v>
      </c>
      <c r="B51" s="40">
        <v>791</v>
      </c>
      <c r="C51" s="39" t="s">
        <v>198</v>
      </c>
      <c r="D51" s="39"/>
      <c r="E51" s="57">
        <f>E52</f>
        <v>31520</v>
      </c>
      <c r="F51" s="57">
        <f>F52</f>
        <v>32920</v>
      </c>
    </row>
    <row r="52" spans="1:6" ht="31.5">
      <c r="A52" s="35" t="s">
        <v>115</v>
      </c>
      <c r="B52" s="40">
        <v>791</v>
      </c>
      <c r="C52" s="39" t="s">
        <v>198</v>
      </c>
      <c r="D52" s="39" t="s">
        <v>116</v>
      </c>
      <c r="E52" s="57">
        <v>31520</v>
      </c>
      <c r="F52" s="57">
        <v>32920</v>
      </c>
    </row>
    <row r="53" spans="1:6" ht="47.25">
      <c r="A53" s="35" t="s">
        <v>200</v>
      </c>
      <c r="B53" s="40">
        <v>791</v>
      </c>
      <c r="C53" s="39" t="s">
        <v>199</v>
      </c>
      <c r="D53" s="39"/>
      <c r="E53" s="57">
        <f>E54</f>
        <v>5600</v>
      </c>
      <c r="F53" s="57">
        <f>F54</f>
        <v>5600</v>
      </c>
    </row>
    <row r="54" spans="1:6" s="45" customFormat="1" ht="31.5">
      <c r="A54" s="35" t="s">
        <v>167</v>
      </c>
      <c r="B54" s="40">
        <v>791</v>
      </c>
      <c r="C54" s="39" t="s">
        <v>199</v>
      </c>
      <c r="D54" s="39" t="s">
        <v>166</v>
      </c>
      <c r="E54" s="57">
        <v>5600</v>
      </c>
      <c r="F54" s="57">
        <v>5600</v>
      </c>
    </row>
    <row r="55" spans="1:6" ht="15.75">
      <c r="A55" s="35" t="s">
        <v>213</v>
      </c>
      <c r="B55" s="40">
        <v>791</v>
      </c>
      <c r="C55" s="39" t="s">
        <v>210</v>
      </c>
      <c r="D55" s="39"/>
      <c r="E55" s="57">
        <f>E56</f>
        <v>980</v>
      </c>
      <c r="F55" s="57">
        <f>F56</f>
        <v>980</v>
      </c>
    </row>
    <row r="56" spans="1:6" ht="15.75">
      <c r="A56" s="35" t="s">
        <v>117</v>
      </c>
      <c r="B56" s="40">
        <v>791</v>
      </c>
      <c r="C56" s="39" t="s">
        <v>210</v>
      </c>
      <c r="D56" s="39" t="s">
        <v>118</v>
      </c>
      <c r="E56" s="57">
        <v>980</v>
      </c>
      <c r="F56" s="57">
        <v>980</v>
      </c>
    </row>
    <row r="57" spans="1:6" s="45" customFormat="1" ht="63">
      <c r="A57" s="65" t="s">
        <v>136</v>
      </c>
      <c r="B57" s="42">
        <v>791</v>
      </c>
      <c r="C57" s="38" t="s">
        <v>189</v>
      </c>
      <c r="D57" s="38"/>
      <c r="E57" s="58">
        <f>E58</f>
        <v>40138.5</v>
      </c>
      <c r="F57" s="58">
        <f>F58</f>
        <v>38857.2</v>
      </c>
    </row>
    <row r="58" spans="1:6" ht="15.75">
      <c r="A58" s="35" t="s">
        <v>134</v>
      </c>
      <c r="B58" s="40">
        <v>791</v>
      </c>
      <c r="C58" s="39" t="s">
        <v>188</v>
      </c>
      <c r="D58" s="39"/>
      <c r="E58" s="57">
        <f>E59</f>
        <v>40138.5</v>
      </c>
      <c r="F58" s="57">
        <f>F59</f>
        <v>38857.2</v>
      </c>
    </row>
    <row r="59" spans="1:6" ht="31.5">
      <c r="A59" s="35" t="s">
        <v>115</v>
      </c>
      <c r="B59" s="40">
        <v>791</v>
      </c>
      <c r="C59" s="39" t="s">
        <v>188</v>
      </c>
      <c r="D59" s="39" t="s">
        <v>116</v>
      </c>
      <c r="E59" s="57">
        <v>40138.5</v>
      </c>
      <c r="F59" s="57">
        <v>38857.2</v>
      </c>
    </row>
    <row r="60" spans="1:6" ht="78.75">
      <c r="A60" s="65" t="s">
        <v>230</v>
      </c>
      <c r="B60" s="42">
        <v>791</v>
      </c>
      <c r="C60" s="38" t="s">
        <v>251</v>
      </c>
      <c r="D60" s="38"/>
      <c r="E60" s="58">
        <f>E61</f>
        <v>387.1</v>
      </c>
      <c r="F60" s="58">
        <f>F61</f>
        <v>387.1</v>
      </c>
    </row>
    <row r="61" spans="1:6" ht="31.5">
      <c r="A61" s="35" t="s">
        <v>228</v>
      </c>
      <c r="B61" s="40">
        <v>791</v>
      </c>
      <c r="C61" s="39" t="s">
        <v>252</v>
      </c>
      <c r="D61" s="39"/>
      <c r="E61" s="57">
        <f>E62</f>
        <v>387.1</v>
      </c>
      <c r="F61" s="57">
        <f>F62</f>
        <v>387.1</v>
      </c>
    </row>
    <row r="62" spans="1:6" ht="31.5">
      <c r="A62" s="35" t="s">
        <v>115</v>
      </c>
      <c r="B62" s="40">
        <v>791</v>
      </c>
      <c r="C62" s="39" t="s">
        <v>252</v>
      </c>
      <c r="D62" s="39" t="s">
        <v>116</v>
      </c>
      <c r="E62" s="57">
        <v>387.1</v>
      </c>
      <c r="F62" s="57">
        <v>387.1</v>
      </c>
    </row>
    <row r="63" spans="1:6" ht="15.75">
      <c r="A63" s="65" t="s">
        <v>127</v>
      </c>
      <c r="B63" s="42">
        <v>791</v>
      </c>
      <c r="C63" s="38" t="s">
        <v>178</v>
      </c>
      <c r="D63" s="38"/>
      <c r="E63" s="58">
        <f>E64+E66</f>
        <v>85757.2</v>
      </c>
      <c r="F63" s="58">
        <f>F64+F66</f>
        <v>85757.2</v>
      </c>
    </row>
    <row r="64" spans="1:6" ht="15.75">
      <c r="A64" s="35" t="s">
        <v>128</v>
      </c>
      <c r="B64" s="40">
        <v>791</v>
      </c>
      <c r="C64" s="39" t="s">
        <v>177</v>
      </c>
      <c r="D64" s="39"/>
      <c r="E64" s="57">
        <f>E65</f>
        <v>50</v>
      </c>
      <c r="F64" s="57">
        <f>F65</f>
        <v>50</v>
      </c>
    </row>
    <row r="65" spans="1:6" ht="15.75">
      <c r="A65" s="35" t="s">
        <v>117</v>
      </c>
      <c r="B65" s="40">
        <v>791</v>
      </c>
      <c r="C65" s="39" t="s">
        <v>177</v>
      </c>
      <c r="D65" s="39" t="s">
        <v>118</v>
      </c>
      <c r="E65" s="57">
        <v>50</v>
      </c>
      <c r="F65" s="57">
        <v>50</v>
      </c>
    </row>
    <row r="66" spans="1:6" ht="15.75">
      <c r="A66" s="35" t="s">
        <v>154</v>
      </c>
      <c r="B66" s="40">
        <v>791</v>
      </c>
      <c r="C66" s="39" t="s">
        <v>201</v>
      </c>
      <c r="D66" s="39"/>
      <c r="E66" s="57">
        <f>E67</f>
        <v>85707.2</v>
      </c>
      <c r="F66" s="57">
        <f>F67</f>
        <v>85707.2</v>
      </c>
    </row>
    <row r="67" spans="1:6" s="87" customFormat="1" ht="18.75">
      <c r="A67" s="35" t="s">
        <v>155</v>
      </c>
      <c r="B67" s="40">
        <v>791</v>
      </c>
      <c r="C67" s="39" t="s">
        <v>201</v>
      </c>
      <c r="D67" s="39" t="s">
        <v>156</v>
      </c>
      <c r="E67" s="57">
        <v>85707.2</v>
      </c>
      <c r="F67" s="57">
        <v>85707.2</v>
      </c>
    </row>
    <row r="68" spans="1:6" ht="15.75">
      <c r="A68" s="61" t="s">
        <v>157</v>
      </c>
      <c r="B68" s="42">
        <v>999</v>
      </c>
      <c r="C68" s="49">
        <v>9999999999</v>
      </c>
      <c r="D68" s="49"/>
      <c r="E68" s="58">
        <f>E69</f>
        <v>4657</v>
      </c>
      <c r="F68" s="58">
        <f>F69</f>
        <v>9570</v>
      </c>
    </row>
    <row r="69" spans="1:6" ht="15.75">
      <c r="A69" s="88" t="s">
        <v>157</v>
      </c>
      <c r="B69" s="40">
        <v>999</v>
      </c>
      <c r="C69" s="89">
        <v>9999999999</v>
      </c>
      <c r="D69" s="89"/>
      <c r="E69" s="57">
        <f>E70</f>
        <v>4657</v>
      </c>
      <c r="F69" s="57">
        <f>F70</f>
        <v>9570</v>
      </c>
    </row>
    <row r="70" spans="1:6" ht="15.75">
      <c r="A70" s="88" t="s">
        <v>204</v>
      </c>
      <c r="B70" s="40">
        <v>999</v>
      </c>
      <c r="C70" s="89">
        <v>9999999999</v>
      </c>
      <c r="D70" s="89">
        <v>999</v>
      </c>
      <c r="E70" s="57">
        <v>4657</v>
      </c>
      <c r="F70" s="57">
        <v>9570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B1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2.140625" style="22" customWidth="1"/>
    <col min="2" max="2" width="22.421875" style="22" customWidth="1"/>
    <col min="3" max="16384" width="9.140625" style="22" customWidth="1"/>
  </cols>
  <sheetData>
    <row r="1" spans="1:2" ht="18.75">
      <c r="A1" s="106" t="s">
        <v>160</v>
      </c>
      <c r="B1" s="106"/>
    </row>
    <row r="2" spans="1:2" ht="18.75">
      <c r="A2" s="106" t="s">
        <v>94</v>
      </c>
      <c r="B2" s="106"/>
    </row>
    <row r="3" spans="1:2" ht="18.75">
      <c r="A3" s="106" t="s">
        <v>5</v>
      </c>
      <c r="B3" s="106"/>
    </row>
    <row r="4" spans="1:2" ht="18.75">
      <c r="A4" s="106" t="s">
        <v>237</v>
      </c>
      <c r="B4" s="106"/>
    </row>
    <row r="5" spans="1:2" ht="18.75">
      <c r="A5" s="106" t="s">
        <v>95</v>
      </c>
      <c r="B5" s="106"/>
    </row>
    <row r="6" spans="1:2" ht="18.75">
      <c r="A6" s="106" t="s">
        <v>5</v>
      </c>
      <c r="B6" s="106"/>
    </row>
    <row r="7" spans="1:2" ht="18.75">
      <c r="A7" s="106" t="s">
        <v>215</v>
      </c>
      <c r="B7" s="106"/>
    </row>
    <row r="8" spans="1:2" ht="18.75">
      <c r="A8" s="64"/>
      <c r="B8" s="64"/>
    </row>
    <row r="9" spans="1:2" ht="96.75" customHeight="1">
      <c r="A9" s="107" t="s">
        <v>243</v>
      </c>
      <c r="B9" s="107"/>
    </row>
    <row r="10" spans="1:2" ht="18.75">
      <c r="A10" s="23"/>
      <c r="B10" s="24"/>
    </row>
    <row r="11" spans="1:2" ht="37.5">
      <c r="A11" s="67" t="s">
        <v>242</v>
      </c>
      <c r="B11" s="26" t="s">
        <v>96</v>
      </c>
    </row>
    <row r="12" spans="1:2" ht="37.5">
      <c r="A12" s="68" t="s">
        <v>244</v>
      </c>
      <c r="B12" s="50">
        <v>226.8</v>
      </c>
    </row>
    <row r="13" spans="1:2" ht="18.75">
      <c r="A13" s="25" t="s">
        <v>241</v>
      </c>
      <c r="B13" s="51">
        <f>SUM(B11:B12)</f>
        <v>226.8</v>
      </c>
    </row>
    <row r="14" ht="12.75">
      <c r="B14" s="53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2019-01-17T07:02:39Z</dcterms:modified>
  <cp:category/>
  <cp:version/>
  <cp:contentType/>
  <cp:contentStatus/>
</cp:coreProperties>
</file>